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356" windowWidth="14805" windowHeight="8010" activeTab="0"/>
  </bookViews>
  <sheets>
    <sheet name="2021" sheetId="1" r:id="rId1"/>
  </sheets>
  <definedNames/>
  <calcPr fullCalcOnLoad="1"/>
</workbook>
</file>

<file path=xl/sharedStrings.xml><?xml version="1.0" encoding="utf-8"?>
<sst xmlns="http://schemas.openxmlformats.org/spreadsheetml/2006/main" count="117" uniqueCount="76">
  <si>
    <t>Параграф 5100: Основен ремонт дълготрайни материални активи</t>
  </si>
  <si>
    <t>Функция 01:Общи държавни служби</t>
  </si>
  <si>
    <t>Обекти</t>
  </si>
  <si>
    <t>Функция 06:Жилищно строителство, благоустройство, комунална стопанство и опазване на околната среда</t>
  </si>
  <si>
    <t>Функция 08:Икономически дейности и услуги</t>
  </si>
  <si>
    <t>Параграф 5200: Придобивани на  дълготрайни материални активи</t>
  </si>
  <si>
    <t xml:space="preserve">Компютри за общинска администрация </t>
  </si>
  <si>
    <t>Параграф 5300: Придобивани на  нематериални дълготрайни активи</t>
  </si>
  <si>
    <t>О  Б  Щ  О :</t>
  </si>
  <si>
    <t>ОБЛАСТ СИЛИСТРА</t>
  </si>
  <si>
    <t>ОБЩИНА ТУТРАКАН</t>
  </si>
  <si>
    <t xml:space="preserve"> Приложение №3</t>
  </si>
  <si>
    <t xml:space="preserve"> ПОИМЕНЕН СПИСЪК </t>
  </si>
  <si>
    <t>№      по    ред</t>
  </si>
  <si>
    <t xml:space="preserve">Наименование и местонахождение на обектите </t>
  </si>
  <si>
    <t>ОБЩО</t>
  </si>
  <si>
    <t>Източник на финансиране в т.ч.</t>
  </si>
  <si>
    <t xml:space="preserve"> от собствени средства</t>
  </si>
  <si>
    <t>Изработване на Общо устройствен план</t>
  </si>
  <si>
    <t>Функция 05: Социално осигуряване, подпомагане и грижи</t>
  </si>
  <si>
    <t>Укрепителни дейности и благоустрояване на ул."Дълбок път"-ПМС</t>
  </si>
  <si>
    <t>Функция 02:Отбрана и сигурност</t>
  </si>
  <si>
    <t>Изграждане и доставка на вътр.инф.система</t>
  </si>
  <si>
    <t xml:space="preserve"> / д-р Димитър Стефанов /</t>
  </si>
  <si>
    <t>соб.прих.</t>
  </si>
  <si>
    <t>1.</t>
  </si>
  <si>
    <t>Функция 03:Образование</t>
  </si>
  <si>
    <t>Ремонт покрив СУ "Йордан Йовков"</t>
  </si>
  <si>
    <t>проект</t>
  </si>
  <si>
    <t>Съфинансиране за Съвместно доброволчество за по-безопасен живот - по Интеррег V-А Румъния - България</t>
  </si>
  <si>
    <t>Климатици за общинска администрация</t>
  </si>
  <si>
    <t>Климатици за ДГ</t>
  </si>
  <si>
    <t>Функция 05:Социално осигуряване, подпомагане и грижи</t>
  </si>
  <si>
    <t>ЦСРИ - компютри</t>
  </si>
  <si>
    <t>ЦСРИ - стопански инвентар</t>
  </si>
  <si>
    <t xml:space="preserve">Изработване  на Генерален план за организация на движението на гр. Тутракан </t>
  </si>
  <si>
    <t>Кмет на Община Тутракан:…………………………</t>
  </si>
  <si>
    <t>52-01</t>
  </si>
  <si>
    <t>52-03</t>
  </si>
  <si>
    <t>52-05</t>
  </si>
  <si>
    <t>52-06</t>
  </si>
  <si>
    <t>53-09</t>
  </si>
  <si>
    <t>51-00</t>
  </si>
  <si>
    <t>дейност</t>
  </si>
  <si>
    <t>§</t>
  </si>
  <si>
    <t xml:space="preserve"> НА КАПИТАЛОВИТЕ РАЗХОДИ ЗА 2021Г. ПО ОБЕКТИ, ФУНКЦИИ И ИЗТОЧНИЦИ НА ФИНАНСИРАНЕ </t>
  </si>
  <si>
    <t>Цел. Субсидия 2021</t>
  </si>
  <si>
    <t>Прех. ЦКР 2018/2020</t>
  </si>
  <si>
    <t>Въвеждане на мерки за Енергийна ефективност на сградата на "МБАЛ - Тутракан" ЕООД гр. Тутракан (ПМС №102/2020г.)</t>
  </si>
  <si>
    <t>Фнкция 4: Здравеопазване</t>
  </si>
  <si>
    <t>Рехабилитация на улици в с. Търновци, община Тутракан  (Постановление № 348 на МС от 18.12.2019г. )</t>
  </si>
  <si>
    <t>Рехабилитация на улици в с. Цар Самуил, община Тутракан (Постановление № 348 на МС от 18.12.2019г. )</t>
  </si>
  <si>
    <t>Доставка и монтаж на фургон - КПП на Закрито градско сметище, гр. Тутракан</t>
  </si>
  <si>
    <t>Функция 7 Почивно дело, култура, религиозни дейности</t>
  </si>
  <si>
    <t>Климатици за къщи по ул. "Рибарска", гр. Тутракан</t>
  </si>
  <si>
    <t>Доставка и монтаж на оборудване за зала за сензорно-интергративна терапия в ДГ "Полет"</t>
  </si>
  <si>
    <t>Геозащитни мероприятия, включително проучвателни работи</t>
  </si>
  <si>
    <t>Изработване на ПУП- план за улична регулация и имоти за обекти на публичната собственост на част от гр. Тутракан</t>
  </si>
  <si>
    <t>Рекунструкция на два артилерийски форта от Тутраканската крепост при с.Антимово и с.Пожарево(ПМС№160/24.07.2020г.)</t>
  </si>
  <si>
    <t>Функция 07: Култура, спорт, почивни дейности и религиозно дело</t>
  </si>
  <si>
    <t>Укрепване на секции „Д” и „Е” на жилищен блок „Възход 1”, гр. Тутракан, ул. „Сакар планина” № 12   (ПМС№ 352/10.12.2020г.)</t>
  </si>
  <si>
    <t>Авариен ремонт на главен колектор II - участък от ул. „Сакар планина” до ул. „Димитър Благоев”, гр. Тутракан  (ПМС№ 352/10.12.2020г.)</t>
  </si>
  <si>
    <t>Ремонт на ул. „Трансмариска“ и прилежащия и водопровод(ПМС№ 360/10.12.2020г.)</t>
  </si>
  <si>
    <t>Авариен ремонт на главен колектор II - участък от ул. „Сакар планина” до ул. „Димитър Благоев”, гр. Тутракан  (ПМС№ 360/10.12.2020г.)</t>
  </si>
  <si>
    <t>Ремонт на сградата на Общински съвет, гр.Тутракан - Красива България</t>
  </si>
  <si>
    <t>ЦОП - климатици</t>
  </si>
  <si>
    <t>Ремонт на улици е села - с. Старо село (ул. "Г.С. Раковски", "Ал. Кюранов", "Росица", "Л. Караславова", "Ропотамо", "М. Палаузов"), с. Белица (ул. 10-ти май"), с. Цар Самуил (ул. "Калиакра"), с. Бреница (ул. "Седма", "Трета"), с.Сяново (ул. Първа), с.Търновци (ул. "Втора"), с. Антимово (ул. "Първа", "Втора", "Трета"), с.Варненци (ул."Копринка", "Дунав", "Балкан"), с. Царев дол (ул. "Четвърта", "Пета", "Десета"), с. Нова Черна ( ул. "Дунав", "Ал. Стамболийски", "В. Левски", Райна Княгиня", "Мусала". "Янтра"), с.Преславци ("Шеста", "Девета", "Тринадесета", "Четиринадесета"), с. Шуменци (ул. "Коларов", "Витоша", "Хр. Ботев" , "Ив. Вазов")</t>
  </si>
  <si>
    <t>Ремонт на на ОП SLS 1131-/ІІ-21, Тутракан-Търновци/-Пожарево-Дунавец/</t>
  </si>
  <si>
    <t>Доставка на ел. генератора</t>
  </si>
  <si>
    <t>Ремонт на филиал на ДГ "Патиланчо", с. Търновци</t>
  </si>
  <si>
    <t>Доставка на моторна косачка /бензинопил</t>
  </si>
  <si>
    <t>Ремот на покрив ДГ "Полет"</t>
  </si>
  <si>
    <t xml:space="preserve">„Изграждане на Мемориален комплекс „Тутраканска епопея 1916“ и прилежащите му публични пространства“  </t>
  </si>
  <si>
    <t>7.</t>
  </si>
  <si>
    <t>„Изработване на инвестиционен проект за цялостно възстановяване и усилване на сграда и земна основа и за изпълнение на мерки за енергийна ефективност за сграда, находяща се в гр. Тутракан ул.„Сакар планина” №10, бл. Възход 2, във връзка с реализацията на НПЕЕМЖС“</t>
  </si>
  <si>
    <t>Ремонт на улици в Тутракан - "Вежен", "Ана Вентура", "Търново", "Георги Бенковски", "Иван Габровски", "Камчия", "Отец Паисий", "Сава Огнянов", "Васил Левски"</t>
  </si>
</sst>
</file>

<file path=xl/styles.xml><?xml version="1.0" encoding="utf-8"?>
<styleSheet xmlns="http://schemas.openxmlformats.org/spreadsheetml/2006/main">
  <numFmts count="2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51">
    <font>
      <sz val="11"/>
      <name val="Calibri"/>
      <family val="0"/>
    </font>
    <font>
      <sz val="11"/>
      <color indexed="8"/>
      <name val="Calibri"/>
      <family val="2"/>
    </font>
    <font>
      <b/>
      <i/>
      <sz val="14"/>
      <name val="Times New Roman"/>
      <family val="1"/>
    </font>
    <font>
      <sz val="10"/>
      <name val="Arial"/>
      <family val="2"/>
    </font>
    <font>
      <i/>
      <sz val="14"/>
      <name val="Times New Roman"/>
      <family val="1"/>
    </font>
    <font>
      <sz val="14"/>
      <name val="Times New Roman"/>
      <family val="1"/>
    </font>
    <font>
      <b/>
      <sz val="14"/>
      <name val="Times New Roman"/>
      <family val="1"/>
    </font>
    <font>
      <i/>
      <sz val="12"/>
      <name val="Times New Roman"/>
      <family val="1"/>
    </font>
    <font>
      <sz val="11"/>
      <name val="Times New Roman"/>
      <family val="1"/>
    </font>
    <font>
      <b/>
      <sz val="14"/>
      <color indexed="8"/>
      <name val="Times New Roman"/>
      <family val="1"/>
    </font>
    <font>
      <b/>
      <i/>
      <sz val="12"/>
      <name val="Times New Roman"/>
      <family val="1"/>
    </font>
    <font>
      <b/>
      <sz val="12"/>
      <name val="Times New Roman"/>
      <family val="1"/>
    </font>
    <font>
      <b/>
      <sz val="12"/>
      <color indexed="8"/>
      <name val="Times New Roman"/>
      <family val="1"/>
    </font>
    <font>
      <sz val="12"/>
      <color indexed="8"/>
      <name val="Times New Roman"/>
      <family val="1"/>
    </font>
    <font>
      <sz val="12"/>
      <name val="Times New Roman"/>
      <family val="1"/>
    </font>
    <font>
      <b/>
      <sz val="11"/>
      <name val="Times New Roman"/>
      <family val="1"/>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2"/>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i/>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medium"/>
      <right style="thin"/>
      <top/>
      <bottom style="medium"/>
    </border>
    <border>
      <left style="thin"/>
      <right style="thin"/>
      <top style="medium"/>
      <bottom/>
    </border>
    <border>
      <left style="thin"/>
      <right style="medium"/>
      <top style="medium"/>
      <botto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top style="thin"/>
      <bottom/>
    </border>
    <border>
      <left style="thin"/>
      <right style="medium"/>
      <top style="thin"/>
      <bottom>
        <color indexed="63"/>
      </bottom>
    </border>
    <border>
      <left style="thin"/>
      <right style="thin"/>
      <top/>
      <bottom>
        <color indexed="63"/>
      </bottom>
    </border>
    <border>
      <left style="thin"/>
      <right style="medium"/>
      <top>
        <color indexed="63"/>
      </top>
      <bottom>
        <color indexed="63"/>
      </bottom>
    </border>
    <border>
      <left style="thin"/>
      <right/>
      <top/>
      <bottom style="thin"/>
    </border>
    <border>
      <left style="thin"/>
      <right style="thin"/>
      <top/>
      <bottom style="medium"/>
    </border>
    <border>
      <left style="thin"/>
      <right style="thin"/>
      <top style="medium"/>
      <bottom style="thin"/>
    </border>
    <border>
      <left style="thin"/>
      <right style="medium"/>
      <top/>
      <bottom style="medium"/>
    </border>
    <border>
      <left style="thin"/>
      <right/>
      <top>
        <color indexed="63"/>
      </top>
      <bottom>
        <color indexed="63"/>
      </bottom>
    </border>
    <border>
      <left style="thin"/>
      <right style="thin"/>
      <top style="thin"/>
      <bottom style="medium"/>
    </border>
    <border>
      <left style="thin"/>
      <right/>
      <top style="thin"/>
      <bottom style="medium"/>
    </border>
    <border>
      <left>
        <color indexed="63"/>
      </left>
      <right style="thin"/>
      <top style="medium"/>
      <bottom/>
    </border>
    <border>
      <left>
        <color indexed="63"/>
      </left>
      <right style="thin"/>
      <top style="thin"/>
      <bottom style="thin"/>
    </border>
    <border>
      <left>
        <color indexed="63"/>
      </left>
      <right style="thin"/>
      <top/>
      <bottom/>
    </border>
    <border>
      <left>
        <color indexed="63"/>
      </left>
      <right style="thin"/>
      <top>
        <color indexed="63"/>
      </top>
      <bottom style="thin"/>
    </border>
    <border>
      <left>
        <color indexed="63"/>
      </left>
      <right style="thin"/>
      <top style="thin"/>
      <bottom/>
    </border>
    <border>
      <left>
        <color indexed="63"/>
      </left>
      <right>
        <color indexed="63"/>
      </right>
      <top>
        <color indexed="63"/>
      </top>
      <bottom style="medium"/>
    </border>
    <border>
      <left>
        <color indexed="63"/>
      </left>
      <right style="thin"/>
      <top style="medium"/>
      <bottom style="medium"/>
    </border>
    <border>
      <left>
        <color indexed="63"/>
      </left>
      <right>
        <color indexed="63"/>
      </right>
      <top style="medium"/>
      <bottom style="medium"/>
    </border>
    <border>
      <left style="thin"/>
      <right/>
      <top style="medium"/>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border>
    <border>
      <left style="thin"/>
      <right/>
      <top>
        <color indexed="63"/>
      </top>
      <bottom style="medium"/>
    </border>
    <border>
      <left style="medium"/>
      <right>
        <color indexed="63"/>
      </right>
      <top/>
      <botto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top style="thin"/>
      <bottom style="medium"/>
    </border>
    <border>
      <left style="medium"/>
      <right>
        <color indexed="63"/>
      </right>
      <top style="medium"/>
      <bottom style="medium"/>
    </border>
    <border>
      <left style="medium"/>
      <right style="thin"/>
      <top style="medium"/>
      <bottom style="medium"/>
    </border>
    <border>
      <left>
        <color indexed="63"/>
      </left>
      <right>
        <color indexed="63"/>
      </right>
      <top>
        <color indexed="63"/>
      </top>
      <bottom style="thin"/>
    </border>
    <border>
      <left style="medium"/>
      <right style="thin"/>
      <top style="medium"/>
      <bottom/>
    </border>
    <border>
      <left style="medium"/>
      <right style="medium"/>
      <top style="medium"/>
      <bottom>
        <color indexed="63"/>
      </bottom>
    </border>
    <border>
      <left style="medium"/>
      <right style="medium"/>
      <top>
        <color indexed="63"/>
      </top>
      <bottom style="medium"/>
    </border>
    <border>
      <left style="thin"/>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border>
    <border>
      <left style="medium"/>
      <right>
        <color indexed="63"/>
      </right>
      <top/>
      <bottom style="medium"/>
    </border>
    <border>
      <left style="medium"/>
      <right style="medium"/>
      <top>
        <color indexed="63"/>
      </top>
      <bottom>
        <color indexed="63"/>
      </bottom>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6" applyNumberFormat="0" applyAlignment="0" applyProtection="0"/>
    <xf numFmtId="0" fontId="42" fillId="29" borderId="2" applyNumberFormat="0" applyAlignment="0" applyProtection="0"/>
    <xf numFmtId="0" fontId="43" fillId="30" borderId="7" applyNumberFormat="0" applyAlignment="0" applyProtection="0"/>
    <xf numFmtId="0" fontId="44" fillId="31" borderId="0" applyNumberFormat="0" applyBorder="0" applyAlignment="0" applyProtection="0"/>
    <xf numFmtId="0" fontId="45" fillId="32" borderId="0" applyNumberFormat="0" applyBorder="0" applyAlignment="0" applyProtection="0"/>
    <xf numFmtId="0" fontId="3" fillId="0" borderId="0">
      <alignment/>
      <protection locked="0"/>
    </xf>
    <xf numFmtId="0" fontId="46" fillId="0" borderId="0" applyNumberForma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cellStyleXfs>
  <cellXfs count="195">
    <xf numFmtId="0" fontId="0" fillId="0" borderId="0" xfId="0" applyAlignment="1">
      <alignment vertical="center"/>
    </xf>
    <xf numFmtId="0" fontId="5" fillId="0" borderId="0" xfId="56" applyFont="1" applyFill="1" applyAlignment="1" applyProtection="1">
      <alignment horizontal="center"/>
      <protection/>
    </xf>
    <xf numFmtId="0" fontId="7" fillId="0" borderId="10" xfId="56" applyFont="1" applyFill="1" applyBorder="1" applyAlignment="1" applyProtection="1">
      <alignment wrapText="1"/>
      <protection/>
    </xf>
    <xf numFmtId="0" fontId="4" fillId="0" borderId="0" xfId="56" applyFont="1" applyFill="1" applyAlignment="1" applyProtection="1">
      <alignment/>
      <protection/>
    </xf>
    <xf numFmtId="0" fontId="2" fillId="0" borderId="0" xfId="56" applyFont="1" applyFill="1" applyAlignment="1" applyProtection="1">
      <alignment/>
      <protection/>
    </xf>
    <xf numFmtId="0" fontId="5" fillId="0" borderId="0" xfId="0" applyFont="1" applyFill="1" applyAlignment="1">
      <alignment vertical="center"/>
    </xf>
    <xf numFmtId="0" fontId="2" fillId="0" borderId="0" xfId="56" applyFont="1" applyFill="1" applyBorder="1" applyAlignment="1" applyProtection="1">
      <alignment/>
      <protection/>
    </xf>
    <xf numFmtId="0" fontId="5" fillId="0" borderId="0" xfId="0" applyFont="1" applyFill="1" applyBorder="1" applyAlignment="1">
      <alignment vertical="center"/>
    </xf>
    <xf numFmtId="0" fontId="8" fillId="0" borderId="0" xfId="0" applyFont="1" applyBorder="1" applyAlignment="1">
      <alignment vertical="center"/>
    </xf>
    <xf numFmtId="0" fontId="7" fillId="0" borderId="11" xfId="56" applyFont="1" applyFill="1" applyBorder="1" applyAlignment="1" applyProtection="1">
      <alignment vertical="center" wrapText="1"/>
      <protection/>
    </xf>
    <xf numFmtId="0" fontId="2" fillId="0" borderId="0" xfId="56" applyFont="1" applyFill="1" applyBorder="1" applyAlignment="1" applyProtection="1">
      <alignment horizontal="left"/>
      <protection/>
    </xf>
    <xf numFmtId="1" fontId="9" fillId="0" borderId="0" xfId="0" applyNumberFormat="1" applyFont="1" applyFill="1" applyBorder="1" applyAlignment="1">
      <alignment/>
    </xf>
    <xf numFmtId="0" fontId="6" fillId="0" borderId="0" xfId="0" applyFont="1" applyFill="1" applyAlignment="1">
      <alignment vertical="center"/>
    </xf>
    <xf numFmtId="0" fontId="10" fillId="0" borderId="12" xfId="56" applyFont="1" applyFill="1" applyBorder="1" applyAlignment="1" applyProtection="1">
      <alignment horizontal="center" vertical="center" wrapText="1"/>
      <protection/>
    </xf>
    <xf numFmtId="0" fontId="11" fillId="0" borderId="13" xfId="56" applyFont="1" applyFill="1" applyBorder="1" applyAlignment="1" applyProtection="1">
      <alignment horizontal="center"/>
      <protection/>
    </xf>
    <xf numFmtId="0" fontId="11" fillId="0" borderId="13" xfId="56" applyFont="1" applyFill="1" applyBorder="1" applyAlignment="1" applyProtection="1">
      <alignment horizontal="center" wrapText="1"/>
      <protection/>
    </xf>
    <xf numFmtId="0" fontId="11" fillId="0" borderId="14" xfId="56" applyFont="1" applyFill="1" applyBorder="1" applyAlignment="1" applyProtection="1">
      <alignment horizontal="center"/>
      <protection/>
    </xf>
    <xf numFmtId="1" fontId="12" fillId="33" borderId="15" xfId="0" applyNumberFormat="1" applyFont="1" applyFill="1" applyBorder="1" applyAlignment="1">
      <alignment/>
    </xf>
    <xf numFmtId="1" fontId="12" fillId="0" borderId="15" xfId="0" applyNumberFormat="1" applyFont="1" applyFill="1" applyBorder="1" applyAlignment="1">
      <alignment/>
    </xf>
    <xf numFmtId="1" fontId="12" fillId="0" borderId="16" xfId="0" applyNumberFormat="1" applyFont="1" applyFill="1" applyBorder="1" applyAlignment="1">
      <alignment/>
    </xf>
    <xf numFmtId="1" fontId="13" fillId="0" borderId="17" xfId="0" applyNumberFormat="1" applyFont="1" applyFill="1" applyBorder="1" applyAlignment="1">
      <alignment/>
    </xf>
    <xf numFmtId="1" fontId="13" fillId="0" borderId="18" xfId="0" applyNumberFormat="1" applyFont="1" applyFill="1" applyBorder="1" applyAlignment="1">
      <alignment/>
    </xf>
    <xf numFmtId="1" fontId="13" fillId="0" borderId="19" xfId="0" applyNumberFormat="1" applyFont="1" applyFill="1" applyBorder="1" applyAlignment="1">
      <alignment/>
    </xf>
    <xf numFmtId="0" fontId="13" fillId="0" borderId="19" xfId="0" applyFont="1" applyFill="1" applyBorder="1" applyAlignment="1">
      <alignment/>
    </xf>
    <xf numFmtId="1" fontId="13" fillId="0" borderId="20" xfId="0" applyNumberFormat="1" applyFont="1" applyFill="1" applyBorder="1" applyAlignment="1">
      <alignment/>
    </xf>
    <xf numFmtId="0" fontId="13" fillId="0" borderId="20" xfId="0" applyFont="1" applyFill="1" applyBorder="1" applyAlignment="1">
      <alignment/>
    </xf>
    <xf numFmtId="1" fontId="13" fillId="0" borderId="10" xfId="0" applyNumberFormat="1" applyFont="1" applyFill="1" applyBorder="1" applyAlignment="1">
      <alignment/>
    </xf>
    <xf numFmtId="0" fontId="13" fillId="0" borderId="10" xfId="0" applyFont="1" applyFill="1" applyBorder="1" applyAlignment="1">
      <alignment/>
    </xf>
    <xf numFmtId="0" fontId="7" fillId="0" borderId="21" xfId="56" applyFont="1" applyFill="1" applyBorder="1" applyAlignment="1" applyProtection="1">
      <alignment horizontal="left" wrapText="1"/>
      <protection/>
    </xf>
    <xf numFmtId="1" fontId="13" fillId="0" borderId="22" xfId="0" applyNumberFormat="1" applyFont="1" applyFill="1" applyBorder="1" applyAlignment="1">
      <alignment/>
    </xf>
    <xf numFmtId="0" fontId="7" fillId="0" borderId="17" xfId="56" applyFont="1" applyFill="1" applyBorder="1" applyAlignment="1" applyProtection="1">
      <alignment horizontal="left"/>
      <protection/>
    </xf>
    <xf numFmtId="0" fontId="13" fillId="0" borderId="17" xfId="0" applyFont="1" applyFill="1" applyBorder="1" applyAlignment="1">
      <alignment/>
    </xf>
    <xf numFmtId="0" fontId="13" fillId="0" borderId="23" xfId="0" applyFont="1" applyFill="1" applyBorder="1" applyAlignment="1">
      <alignment/>
    </xf>
    <xf numFmtId="1" fontId="13" fillId="0" borderId="24" xfId="0" applyNumberFormat="1" applyFont="1" applyFill="1" applyBorder="1" applyAlignment="1">
      <alignment/>
    </xf>
    <xf numFmtId="0" fontId="13" fillId="0" borderId="18" xfId="0" applyFont="1" applyFill="1" applyBorder="1" applyAlignment="1">
      <alignment/>
    </xf>
    <xf numFmtId="1" fontId="13" fillId="0" borderId="23" xfId="0" applyNumberFormat="1" applyFont="1" applyFill="1" applyBorder="1" applyAlignment="1">
      <alignment/>
    </xf>
    <xf numFmtId="1" fontId="12" fillId="33" borderId="16" xfId="0" applyNumberFormat="1" applyFont="1" applyFill="1" applyBorder="1" applyAlignment="1">
      <alignment/>
    </xf>
    <xf numFmtId="0" fontId="7" fillId="0" borderId="25" xfId="56" applyFont="1" applyFill="1" applyBorder="1" applyAlignment="1" applyProtection="1">
      <alignment/>
      <protection/>
    </xf>
    <xf numFmtId="3" fontId="11" fillId="0" borderId="15" xfId="0" applyNumberFormat="1" applyFont="1" applyFill="1" applyBorder="1" applyAlignment="1">
      <alignment vertical="center"/>
    </xf>
    <xf numFmtId="3" fontId="10" fillId="0" borderId="17" xfId="0" applyNumberFormat="1"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1" fontId="12" fillId="0" borderId="24" xfId="0" applyNumberFormat="1" applyFont="1" applyFill="1" applyBorder="1" applyAlignment="1">
      <alignment/>
    </xf>
    <xf numFmtId="1" fontId="13" fillId="0" borderId="26" xfId="0" applyNumberFormat="1" applyFont="1" applyFill="1" applyBorder="1" applyAlignment="1">
      <alignment/>
    </xf>
    <xf numFmtId="1" fontId="13" fillId="0" borderId="27" xfId="0" applyNumberFormat="1" applyFont="1" applyFill="1" applyBorder="1" applyAlignment="1">
      <alignment/>
    </xf>
    <xf numFmtId="0" fontId="10" fillId="0" borderId="28" xfId="56" applyFont="1" applyFill="1" applyBorder="1" applyAlignment="1" applyProtection="1">
      <alignment horizontal="center" vertical="center" wrapText="1"/>
      <protection/>
    </xf>
    <xf numFmtId="0" fontId="7" fillId="0" borderId="21" xfId="56" applyFont="1" applyFill="1" applyBorder="1" applyAlignment="1" applyProtection="1">
      <alignment horizontal="left"/>
      <protection/>
    </xf>
    <xf numFmtId="0" fontId="7" fillId="0" borderId="19" xfId="56" applyFont="1" applyFill="1" applyBorder="1" applyAlignment="1" applyProtection="1">
      <alignment horizontal="left"/>
      <protection/>
    </xf>
    <xf numFmtId="0" fontId="7" fillId="0" borderId="19" xfId="56" applyFont="1" applyFill="1" applyBorder="1" applyAlignment="1" applyProtection="1">
      <alignment horizontal="left" wrapText="1"/>
      <protection/>
    </xf>
    <xf numFmtId="0" fontId="7" fillId="0" borderId="29" xfId="56" applyFont="1" applyFill="1" applyBorder="1" applyAlignment="1" applyProtection="1">
      <alignment horizontal="left"/>
      <protection/>
    </xf>
    <xf numFmtId="0" fontId="13" fillId="0" borderId="26" xfId="0" applyFont="1" applyFill="1" applyBorder="1" applyAlignment="1">
      <alignment/>
    </xf>
    <xf numFmtId="1" fontId="13" fillId="0" borderId="28" xfId="0" applyNumberFormat="1" applyFont="1" applyFill="1" applyBorder="1" applyAlignment="1">
      <alignment/>
    </xf>
    <xf numFmtId="0" fontId="7" fillId="0" borderId="11" xfId="56" applyFont="1" applyFill="1" applyBorder="1" applyAlignment="1" applyProtection="1">
      <alignment horizontal="left"/>
      <protection/>
    </xf>
    <xf numFmtId="0" fontId="12" fillId="0" borderId="19" xfId="0" applyFont="1" applyFill="1" applyBorder="1" applyAlignment="1">
      <alignment/>
    </xf>
    <xf numFmtId="0" fontId="7" fillId="0" borderId="30" xfId="56" applyFont="1" applyFill="1" applyBorder="1" applyAlignment="1" applyProtection="1">
      <alignment horizontal="left"/>
      <protection/>
    </xf>
    <xf numFmtId="0" fontId="7" fillId="0" borderId="17" xfId="56" applyFont="1" applyFill="1" applyBorder="1" applyAlignment="1" applyProtection="1">
      <alignment horizontal="left" wrapText="1"/>
      <protection/>
    </xf>
    <xf numFmtId="0" fontId="7" fillId="0" borderId="31" xfId="56" applyFont="1" applyFill="1" applyBorder="1" applyAlignment="1" applyProtection="1">
      <alignment wrapText="1"/>
      <protection/>
    </xf>
    <xf numFmtId="1" fontId="13" fillId="0" borderId="30" xfId="0" applyNumberFormat="1" applyFont="1" applyFill="1" applyBorder="1" applyAlignment="1">
      <alignment/>
    </xf>
    <xf numFmtId="0" fontId="7" fillId="0" borderId="29" xfId="56" applyFont="1" applyFill="1" applyBorder="1" applyAlignment="1" applyProtection="1">
      <alignment wrapText="1"/>
      <protection/>
    </xf>
    <xf numFmtId="0" fontId="13" fillId="0" borderId="24" xfId="0" applyFont="1" applyFill="1" applyBorder="1" applyAlignment="1">
      <alignment/>
    </xf>
    <xf numFmtId="0" fontId="11" fillId="0" borderId="32" xfId="56" applyFont="1" applyFill="1" applyBorder="1" applyAlignment="1" applyProtection="1">
      <alignment horizontal="center"/>
      <protection/>
    </xf>
    <xf numFmtId="0" fontId="7" fillId="0" borderId="33" xfId="56" applyFont="1" applyFill="1" applyBorder="1" applyAlignment="1" applyProtection="1">
      <alignment horizontal="center"/>
      <protection/>
    </xf>
    <xf numFmtId="0" fontId="7" fillId="0" borderId="34" xfId="56" applyFont="1" applyFill="1" applyBorder="1" applyAlignment="1" applyProtection="1">
      <alignment horizontal="center"/>
      <protection/>
    </xf>
    <xf numFmtId="0" fontId="7" fillId="0" borderId="35" xfId="56" applyFont="1" applyFill="1" applyBorder="1" applyAlignment="1" applyProtection="1">
      <alignment horizontal="center"/>
      <protection/>
    </xf>
    <xf numFmtId="0" fontId="7" fillId="0" borderId="36" xfId="56" applyFont="1" applyFill="1" applyBorder="1" applyAlignment="1" applyProtection="1">
      <alignment horizontal="center"/>
      <protection/>
    </xf>
    <xf numFmtId="0" fontId="7" fillId="0" borderId="37" xfId="56" applyFont="1" applyFill="1" applyBorder="1" applyAlignment="1" applyProtection="1">
      <alignment horizontal="center"/>
      <protection/>
    </xf>
    <xf numFmtId="0" fontId="7" fillId="0" borderId="34" xfId="56" applyFont="1" applyFill="1" applyBorder="1" applyAlignment="1" applyProtection="1">
      <alignment horizontal="center" vertical="center"/>
      <protection/>
    </xf>
    <xf numFmtId="0" fontId="7" fillId="0" borderId="33" xfId="56" applyFont="1" applyFill="1" applyBorder="1" applyAlignment="1" applyProtection="1">
      <alignment horizontal="center" vertical="center"/>
      <protection/>
    </xf>
    <xf numFmtId="0" fontId="14" fillId="0" borderId="35" xfId="56" applyFont="1" applyFill="1" applyBorder="1" applyAlignment="1" applyProtection="1">
      <alignment horizontal="center" wrapText="1"/>
      <protection/>
    </xf>
    <xf numFmtId="0" fontId="14" fillId="0" borderId="36" xfId="56" applyFont="1" applyFill="1" applyBorder="1" applyAlignment="1" applyProtection="1">
      <alignment horizontal="center" wrapText="1"/>
      <protection/>
    </xf>
    <xf numFmtId="0" fontId="14" fillId="0" borderId="34" xfId="56" applyFont="1" applyFill="1" applyBorder="1" applyAlignment="1" applyProtection="1">
      <alignment horizontal="center" wrapText="1"/>
      <protection/>
    </xf>
    <xf numFmtId="0" fontId="10" fillId="0" borderId="38" xfId="56" applyFont="1" applyFill="1" applyBorder="1" applyAlignment="1" applyProtection="1">
      <alignment horizontal="left" wrapText="1"/>
      <protection/>
    </xf>
    <xf numFmtId="0" fontId="7" fillId="0" borderId="29" xfId="56" applyFont="1" applyFill="1" applyBorder="1" applyAlignment="1" applyProtection="1">
      <alignment horizontal="left" wrapText="1"/>
      <protection/>
    </xf>
    <xf numFmtId="1" fontId="13" fillId="0" borderId="15" xfId="0" applyNumberFormat="1" applyFont="1" applyFill="1" applyBorder="1" applyAlignment="1">
      <alignment/>
    </xf>
    <xf numFmtId="0" fontId="13" fillId="0" borderId="15" xfId="0" applyFont="1" applyFill="1" applyBorder="1" applyAlignment="1">
      <alignment/>
    </xf>
    <xf numFmtId="1" fontId="13" fillId="0" borderId="16" xfId="0" applyNumberFormat="1" applyFont="1" applyFill="1" applyBorder="1" applyAlignment="1">
      <alignment/>
    </xf>
    <xf numFmtId="0" fontId="7" fillId="0" borderId="39" xfId="56" applyFont="1" applyFill="1" applyBorder="1" applyAlignment="1" applyProtection="1">
      <alignment horizontal="center"/>
      <protection/>
    </xf>
    <xf numFmtId="0" fontId="7" fillId="0" borderId="15" xfId="56" applyFont="1" applyFill="1" applyBorder="1" applyAlignment="1" applyProtection="1">
      <alignment horizontal="left" wrapText="1"/>
      <protection/>
    </xf>
    <xf numFmtId="0" fontId="7" fillId="0" borderId="29" xfId="56" applyFont="1" applyFill="1" applyBorder="1" applyAlignment="1" applyProtection="1">
      <alignment vertical="center" wrapText="1"/>
      <protection/>
    </xf>
    <xf numFmtId="0" fontId="7" fillId="0" borderId="40" xfId="56" applyFont="1" applyFill="1" applyBorder="1" applyAlignment="1" applyProtection="1">
      <alignment horizontal="left" wrapText="1"/>
      <protection/>
    </xf>
    <xf numFmtId="0" fontId="50" fillId="0" borderId="40" xfId="56" applyFont="1" applyFill="1" applyBorder="1" applyAlignment="1" applyProtection="1">
      <alignment horizontal="left" wrapText="1"/>
      <protection/>
    </xf>
    <xf numFmtId="0" fontId="7" fillId="0" borderId="23" xfId="56" applyFont="1" applyFill="1" applyBorder="1" applyAlignment="1" applyProtection="1">
      <alignment horizontal="left"/>
      <protection/>
    </xf>
    <xf numFmtId="0" fontId="10" fillId="0" borderId="15" xfId="56" applyFont="1" applyFill="1" applyBorder="1" applyAlignment="1" applyProtection="1">
      <alignment/>
      <protection/>
    </xf>
    <xf numFmtId="0" fontId="10" fillId="0" borderId="15" xfId="56" applyFont="1" applyFill="1" applyBorder="1" applyAlignment="1" applyProtection="1">
      <alignment horizontal="left"/>
      <protection/>
    </xf>
    <xf numFmtId="1" fontId="13" fillId="0" borderId="15" xfId="0" applyNumberFormat="1" applyFont="1" applyFill="1" applyBorder="1" applyAlignment="1">
      <alignment/>
    </xf>
    <xf numFmtId="0" fontId="7" fillId="0" borderId="10" xfId="56" applyFont="1" applyFill="1" applyBorder="1" applyAlignment="1" applyProtection="1">
      <alignment vertical="center" wrapText="1"/>
      <protection/>
    </xf>
    <xf numFmtId="1" fontId="13" fillId="0" borderId="29" xfId="0" applyNumberFormat="1" applyFont="1" applyFill="1" applyBorder="1" applyAlignment="1">
      <alignment/>
    </xf>
    <xf numFmtId="0" fontId="7" fillId="0" borderId="0" xfId="56" applyFont="1" applyFill="1" applyBorder="1" applyAlignment="1" applyProtection="1">
      <alignment horizontal="center"/>
      <protection/>
    </xf>
    <xf numFmtId="1" fontId="12" fillId="0" borderId="15" xfId="0" applyNumberFormat="1" applyFont="1" applyFill="1" applyBorder="1" applyAlignment="1">
      <alignment/>
    </xf>
    <xf numFmtId="1" fontId="12" fillId="0" borderId="16" xfId="0" applyNumberFormat="1" applyFont="1" applyFill="1" applyBorder="1" applyAlignment="1">
      <alignment/>
    </xf>
    <xf numFmtId="0" fontId="13" fillId="0" borderId="23" xfId="0" applyFont="1" applyFill="1" applyBorder="1" applyAlignment="1">
      <alignment/>
    </xf>
    <xf numFmtId="0" fontId="7" fillId="0" borderId="19" xfId="56" applyFont="1" applyFill="1" applyBorder="1" applyAlignment="1" applyProtection="1">
      <alignment vertical="center" wrapText="1"/>
      <protection/>
    </xf>
    <xf numFmtId="0" fontId="13" fillId="0" borderId="19" xfId="0" applyFont="1" applyFill="1" applyBorder="1" applyAlignment="1">
      <alignment/>
    </xf>
    <xf numFmtId="0" fontId="7" fillId="0" borderId="19" xfId="56" applyFont="1" applyFill="1" applyBorder="1" applyAlignment="1" applyProtection="1">
      <alignment horizontal="left" vertical="top" wrapText="1"/>
      <protection/>
    </xf>
    <xf numFmtId="1" fontId="12" fillId="0" borderId="14" xfId="0" applyNumberFormat="1" applyFont="1" applyFill="1" applyBorder="1" applyAlignment="1">
      <alignment/>
    </xf>
    <xf numFmtId="0" fontId="13" fillId="0" borderId="28" xfId="0" applyFont="1" applyFill="1" applyBorder="1" applyAlignment="1">
      <alignment/>
    </xf>
    <xf numFmtId="0" fontId="7" fillId="0" borderId="41" xfId="56" applyFont="1" applyFill="1" applyBorder="1" applyAlignment="1" applyProtection="1">
      <alignment horizontal="center"/>
      <protection/>
    </xf>
    <xf numFmtId="0" fontId="7" fillId="0" borderId="42" xfId="56" applyFont="1" applyFill="1" applyBorder="1" applyAlignment="1" applyProtection="1">
      <alignment vertical="center" wrapText="1"/>
      <protection/>
    </xf>
    <xf numFmtId="0" fontId="13" fillId="0" borderId="27" xfId="0" applyFont="1" applyFill="1" applyBorder="1" applyAlignment="1">
      <alignment/>
    </xf>
    <xf numFmtId="1" fontId="13" fillId="0" borderId="43" xfId="0" applyNumberFormat="1" applyFont="1" applyFill="1" applyBorder="1" applyAlignment="1">
      <alignment/>
    </xf>
    <xf numFmtId="0" fontId="7" fillId="0" borderId="44" xfId="56" applyFont="1" applyFill="1" applyBorder="1" applyAlignment="1" applyProtection="1">
      <alignment horizontal="center"/>
      <protection/>
    </xf>
    <xf numFmtId="0" fontId="7" fillId="0" borderId="45" xfId="56" applyFont="1" applyFill="1" applyBorder="1" applyAlignment="1" applyProtection="1">
      <alignment horizontal="center"/>
      <protection/>
    </xf>
    <xf numFmtId="0" fontId="7" fillId="0" borderId="46" xfId="56" applyFont="1" applyFill="1" applyBorder="1" applyAlignment="1" applyProtection="1">
      <alignment horizontal="center"/>
      <protection/>
    </xf>
    <xf numFmtId="0" fontId="7" fillId="0" borderId="44" xfId="56" applyFont="1" applyFill="1" applyBorder="1" applyAlignment="1" applyProtection="1">
      <alignment horizontal="center"/>
      <protection/>
    </xf>
    <xf numFmtId="0" fontId="13" fillId="0" borderId="22" xfId="0" applyFont="1" applyFill="1" applyBorder="1" applyAlignment="1">
      <alignment/>
    </xf>
    <xf numFmtId="0" fontId="13" fillId="0" borderId="20" xfId="0" applyFont="1" applyFill="1" applyBorder="1" applyAlignment="1">
      <alignment/>
    </xf>
    <xf numFmtId="0" fontId="7" fillId="0" borderId="34" xfId="56" applyFont="1" applyFill="1" applyBorder="1" applyAlignment="1" applyProtection="1">
      <alignment horizontal="left"/>
      <protection/>
    </xf>
    <xf numFmtId="0" fontId="7" fillId="0" borderId="27" xfId="56" applyFont="1" applyFill="1" applyBorder="1" applyAlignment="1" applyProtection="1">
      <alignment horizontal="left" wrapText="1"/>
      <protection/>
    </xf>
    <xf numFmtId="0" fontId="7" fillId="0" borderId="12" xfId="56" applyFont="1" applyFill="1" applyBorder="1" applyAlignment="1" applyProtection="1">
      <alignment horizontal="center"/>
      <protection/>
    </xf>
    <xf numFmtId="0" fontId="7" fillId="0" borderId="47" xfId="56" applyFont="1" applyFill="1" applyBorder="1" applyAlignment="1" applyProtection="1">
      <alignment wrapText="1"/>
      <protection/>
    </xf>
    <xf numFmtId="0" fontId="6" fillId="0" borderId="0" xfId="0" applyFont="1" applyFill="1" applyAlignment="1">
      <alignment vertical="center"/>
    </xf>
    <xf numFmtId="0" fontId="15" fillId="0" borderId="0" xfId="0" applyFont="1" applyBorder="1" applyAlignment="1">
      <alignment vertical="center"/>
    </xf>
    <xf numFmtId="0" fontId="6" fillId="0" borderId="0" xfId="0" applyFont="1" applyFill="1" applyBorder="1" applyAlignment="1">
      <alignment vertical="center"/>
    </xf>
    <xf numFmtId="0" fontId="7" fillId="0" borderId="48" xfId="56" applyFont="1" applyFill="1" applyBorder="1" applyAlignment="1" applyProtection="1">
      <alignment horizontal="center"/>
      <protection/>
    </xf>
    <xf numFmtId="0" fontId="12" fillId="0" borderId="16" xfId="0" applyFont="1" applyFill="1" applyBorder="1" applyAlignment="1">
      <alignment/>
    </xf>
    <xf numFmtId="0" fontId="14" fillId="0" borderId="49" xfId="56" applyFont="1" applyFill="1" applyBorder="1" applyAlignment="1" applyProtection="1">
      <alignment horizontal="center" wrapText="1"/>
      <protection/>
    </xf>
    <xf numFmtId="1" fontId="13" fillId="0" borderId="50" xfId="0" applyNumberFormat="1" applyFont="1" applyFill="1" applyBorder="1" applyAlignment="1">
      <alignment/>
    </xf>
    <xf numFmtId="0" fontId="13" fillId="0" borderId="29" xfId="0" applyFont="1" applyFill="1" applyBorder="1" applyAlignment="1">
      <alignment/>
    </xf>
    <xf numFmtId="1" fontId="13" fillId="0" borderId="20" xfId="0" applyNumberFormat="1" applyFont="1" applyFill="1" applyBorder="1" applyAlignment="1">
      <alignment/>
    </xf>
    <xf numFmtId="0" fontId="7" fillId="0" borderId="38" xfId="56" applyFont="1" applyFill="1" applyBorder="1" applyAlignment="1" applyProtection="1">
      <alignment horizontal="center" wrapText="1"/>
      <protection/>
    </xf>
    <xf numFmtId="0" fontId="7" fillId="0" borderId="49" xfId="56" applyFont="1" applyFill="1" applyBorder="1" applyAlignment="1" applyProtection="1">
      <alignment horizontal="center"/>
      <protection/>
    </xf>
    <xf numFmtId="0" fontId="13" fillId="0" borderId="30" xfId="0" applyFont="1" applyFill="1" applyBorder="1" applyAlignment="1">
      <alignment/>
    </xf>
    <xf numFmtId="0" fontId="7" fillId="34" borderId="31" xfId="56" applyFont="1" applyFill="1" applyBorder="1" applyAlignment="1" applyProtection="1">
      <alignment vertical="center" wrapText="1"/>
      <protection/>
    </xf>
    <xf numFmtId="0" fontId="7" fillId="0" borderId="51" xfId="56" applyFont="1" applyFill="1" applyBorder="1" applyAlignment="1" applyProtection="1">
      <alignment horizontal="center" vertical="center" wrapText="1"/>
      <protection/>
    </xf>
    <xf numFmtId="0" fontId="7" fillId="0" borderId="13" xfId="56" applyFont="1" applyFill="1" applyBorder="1" applyAlignment="1" applyProtection="1">
      <alignment horizontal="left" vertical="center" wrapText="1"/>
      <protection/>
    </xf>
    <xf numFmtId="1" fontId="13" fillId="0" borderId="13" xfId="0" applyNumberFormat="1" applyFont="1" applyFill="1" applyBorder="1" applyAlignment="1">
      <alignment/>
    </xf>
    <xf numFmtId="1" fontId="12" fillId="0" borderId="13" xfId="0" applyNumberFormat="1" applyFont="1" applyFill="1" applyBorder="1" applyAlignment="1">
      <alignment/>
    </xf>
    <xf numFmtId="0" fontId="7" fillId="0" borderId="52" xfId="56" applyFont="1" applyFill="1" applyBorder="1" applyAlignment="1" applyProtection="1">
      <alignment horizontal="center" vertical="center" wrapText="1"/>
      <protection/>
    </xf>
    <xf numFmtId="0" fontId="7" fillId="0" borderId="30" xfId="56" applyFont="1" applyFill="1" applyBorder="1" applyAlignment="1" applyProtection="1">
      <alignment horizontal="left" vertical="center" wrapText="1"/>
      <protection/>
    </xf>
    <xf numFmtId="1" fontId="13" fillId="0" borderId="30" xfId="0" applyNumberFormat="1" applyFont="1" applyFill="1" applyBorder="1" applyAlignment="1">
      <alignment/>
    </xf>
    <xf numFmtId="1" fontId="12" fillId="0" borderId="30" xfId="0" applyNumberFormat="1" applyFont="1" applyFill="1" applyBorder="1" applyAlignment="1">
      <alignment/>
    </xf>
    <xf numFmtId="0" fontId="7" fillId="0" borderId="30" xfId="56" applyFont="1" applyFill="1" applyBorder="1" applyAlignment="1" applyProtection="1">
      <alignment vertical="center" wrapText="1"/>
      <protection/>
    </xf>
    <xf numFmtId="3" fontId="13" fillId="0" borderId="23" xfId="0" applyNumberFormat="1" applyFont="1" applyFill="1" applyBorder="1" applyAlignment="1">
      <alignment/>
    </xf>
    <xf numFmtId="0" fontId="5" fillId="35" borderId="0" xfId="0" applyFont="1" applyFill="1" applyAlignment="1">
      <alignment vertical="center"/>
    </xf>
    <xf numFmtId="0" fontId="5" fillId="35" borderId="41" xfId="0" applyFont="1" applyFill="1" applyBorder="1" applyAlignment="1">
      <alignment vertical="center"/>
    </xf>
    <xf numFmtId="0" fontId="5" fillId="35" borderId="43" xfId="0" applyFont="1" applyFill="1" applyBorder="1" applyAlignment="1">
      <alignment vertical="center"/>
    </xf>
    <xf numFmtId="0" fontId="5" fillId="35" borderId="44" xfId="0" applyFont="1" applyFill="1" applyBorder="1" applyAlignment="1">
      <alignment vertical="center"/>
    </xf>
    <xf numFmtId="0" fontId="5" fillId="35" borderId="20" xfId="0" applyFont="1" applyFill="1" applyBorder="1" applyAlignment="1">
      <alignment vertical="center"/>
    </xf>
    <xf numFmtId="0" fontId="11" fillId="35" borderId="44" xfId="0" applyFont="1" applyFill="1" applyBorder="1" applyAlignment="1">
      <alignment horizontal="center" vertical="center"/>
    </xf>
    <xf numFmtId="0" fontId="6" fillId="35" borderId="20"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11" xfId="0" applyFont="1" applyFill="1" applyBorder="1" applyAlignment="1">
      <alignment vertical="center"/>
    </xf>
    <xf numFmtId="0" fontId="6" fillId="35" borderId="44" xfId="0" applyFont="1" applyFill="1" applyBorder="1" applyAlignment="1">
      <alignment vertical="center"/>
    </xf>
    <xf numFmtId="0" fontId="6" fillId="35" borderId="20" xfId="0" applyFont="1" applyFill="1" applyBorder="1" applyAlignment="1">
      <alignment vertical="center"/>
    </xf>
    <xf numFmtId="0" fontId="6" fillId="35" borderId="44" xfId="0" applyFont="1" applyFill="1" applyBorder="1" applyAlignment="1">
      <alignment vertical="center"/>
    </xf>
    <xf numFmtId="0" fontId="6" fillId="35" borderId="11" xfId="0" applyFont="1" applyFill="1" applyBorder="1" applyAlignment="1">
      <alignment vertical="center"/>
    </xf>
    <xf numFmtId="0" fontId="5" fillId="35" borderId="19" xfId="0" applyFont="1" applyFill="1" applyBorder="1" applyAlignment="1">
      <alignment vertical="center"/>
    </xf>
    <xf numFmtId="0" fontId="5" fillId="35" borderId="20" xfId="0" applyFont="1" applyFill="1" applyBorder="1" applyAlignment="1">
      <alignment vertical="center"/>
    </xf>
    <xf numFmtId="0" fontId="5" fillId="35" borderId="33" xfId="0" applyFont="1" applyFill="1" applyBorder="1" applyAlignment="1">
      <alignment vertical="center"/>
    </xf>
    <xf numFmtId="0" fontId="5" fillId="35" borderId="19" xfId="0" applyFont="1" applyFill="1" applyBorder="1" applyAlignment="1">
      <alignment/>
    </xf>
    <xf numFmtId="0" fontId="6" fillId="35" borderId="20" xfId="0" applyFont="1" applyFill="1" applyBorder="1" applyAlignment="1">
      <alignment vertical="center"/>
    </xf>
    <xf numFmtId="0" fontId="6" fillId="35" borderId="45" xfId="0" applyFont="1" applyFill="1" applyBorder="1" applyAlignment="1">
      <alignment vertical="center"/>
    </xf>
    <xf numFmtId="0" fontId="6" fillId="35" borderId="29" xfId="0" applyFont="1" applyFill="1" applyBorder="1" applyAlignment="1">
      <alignment vertical="center"/>
    </xf>
    <xf numFmtId="0" fontId="5" fillId="35" borderId="53" xfId="0" applyFont="1" applyFill="1" applyBorder="1" applyAlignment="1">
      <alignment vertical="center"/>
    </xf>
    <xf numFmtId="0" fontId="5" fillId="35" borderId="54" xfId="0" applyFont="1" applyFill="1" applyBorder="1" applyAlignment="1">
      <alignment vertical="center"/>
    </xf>
    <xf numFmtId="0" fontId="5" fillId="35" borderId="0" xfId="0" applyFont="1" applyFill="1" applyBorder="1" applyAlignment="1">
      <alignment vertical="center"/>
    </xf>
    <xf numFmtId="1" fontId="13" fillId="35" borderId="20" xfId="0" applyNumberFormat="1" applyFont="1" applyFill="1" applyBorder="1" applyAlignment="1">
      <alignment/>
    </xf>
    <xf numFmtId="0" fontId="10" fillId="33" borderId="38" xfId="56" applyFont="1" applyFill="1" applyBorder="1" applyAlignment="1" applyProtection="1">
      <alignment horizontal="left" wrapText="1"/>
      <protection/>
    </xf>
    <xf numFmtId="0" fontId="10" fillId="33" borderId="40" xfId="56" applyFont="1" applyFill="1" applyBorder="1" applyAlignment="1" applyProtection="1">
      <alignment horizontal="left" wrapText="1"/>
      <protection/>
    </xf>
    <xf numFmtId="0" fontId="10" fillId="0" borderId="3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7" fillId="0" borderId="55" xfId="0" applyFont="1" applyFill="1" applyBorder="1" applyAlignment="1">
      <alignment horizontal="left"/>
    </xf>
    <xf numFmtId="0" fontId="7" fillId="0" borderId="35" xfId="0" applyFont="1" applyFill="1" applyBorder="1" applyAlignment="1">
      <alignment horizontal="left"/>
    </xf>
    <xf numFmtId="0" fontId="10" fillId="0" borderId="53" xfId="56" applyFont="1" applyFill="1" applyBorder="1" applyAlignment="1" applyProtection="1">
      <alignment horizontal="left" wrapText="1"/>
      <protection/>
    </xf>
    <xf numFmtId="0" fontId="10" fillId="0" borderId="38" xfId="56" applyFont="1" applyFill="1" applyBorder="1" applyAlignment="1" applyProtection="1">
      <alignment horizontal="left" wrapText="1"/>
      <protection/>
    </xf>
    <xf numFmtId="0" fontId="10" fillId="0" borderId="56" xfId="56" applyFont="1" applyFill="1" applyBorder="1" applyAlignment="1" applyProtection="1">
      <alignment horizontal="center" vertical="center"/>
      <protection/>
    </xf>
    <xf numFmtId="0" fontId="10" fillId="0" borderId="13" xfId="56" applyFont="1" applyFill="1" applyBorder="1" applyAlignment="1" applyProtection="1">
      <alignment horizontal="center" vertical="center"/>
      <protection/>
    </xf>
    <xf numFmtId="0" fontId="10" fillId="0" borderId="14" xfId="56" applyFont="1" applyFill="1" applyBorder="1" applyAlignment="1" applyProtection="1">
      <alignment horizontal="center" vertical="center"/>
      <protection/>
    </xf>
    <xf numFmtId="0" fontId="10" fillId="0" borderId="57" xfId="56" applyFont="1" applyFill="1" applyBorder="1" applyAlignment="1" applyProtection="1">
      <alignment horizontal="center" vertical="center" wrapText="1"/>
      <protection/>
    </xf>
    <xf numFmtId="0" fontId="10" fillId="0" borderId="58" xfId="56" applyFont="1" applyFill="1" applyBorder="1" applyAlignment="1" applyProtection="1">
      <alignment horizontal="center" vertical="center" wrapText="1"/>
      <protection/>
    </xf>
    <xf numFmtId="0" fontId="10" fillId="0" borderId="54" xfId="56" applyFont="1" applyFill="1" applyBorder="1" applyAlignment="1" applyProtection="1">
      <alignment horizontal="center" vertical="center"/>
      <protection/>
    </xf>
    <xf numFmtId="0" fontId="10" fillId="0" borderId="16" xfId="56" applyFont="1" applyFill="1" applyBorder="1" applyAlignment="1" applyProtection="1">
      <alignment horizontal="center" vertical="center"/>
      <protection/>
    </xf>
    <xf numFmtId="0" fontId="10" fillId="0" borderId="40" xfId="56" applyFont="1" applyFill="1" applyBorder="1" applyAlignment="1" applyProtection="1">
      <alignment/>
      <protection/>
    </xf>
    <xf numFmtId="0" fontId="10" fillId="33" borderId="39" xfId="56" applyFont="1" applyFill="1" applyBorder="1" applyAlignment="1" applyProtection="1">
      <alignment horizontal="left" vertical="center" wrapText="1"/>
      <protection/>
    </xf>
    <xf numFmtId="0" fontId="10" fillId="33" borderId="38" xfId="56" applyFont="1" applyFill="1" applyBorder="1" applyAlignment="1" applyProtection="1">
      <alignment horizontal="left" vertical="center" wrapText="1"/>
      <protection/>
    </xf>
    <xf numFmtId="0" fontId="10" fillId="0" borderId="53" xfId="56" applyFont="1" applyFill="1" applyBorder="1" applyAlignment="1" applyProtection="1">
      <alignment horizontal="left"/>
      <protection/>
    </xf>
    <xf numFmtId="0" fontId="10" fillId="0" borderId="38" xfId="56" applyFont="1" applyFill="1" applyBorder="1" applyAlignment="1" applyProtection="1">
      <alignment horizontal="left"/>
      <protection/>
    </xf>
    <xf numFmtId="0" fontId="10" fillId="0" borderId="32" xfId="56" applyFont="1" applyFill="1" applyBorder="1" applyAlignment="1" applyProtection="1">
      <alignment horizontal="left" wrapText="1"/>
      <protection/>
    </xf>
    <xf numFmtId="0" fontId="10" fillId="0" borderId="59" xfId="56" applyFont="1" applyFill="1" applyBorder="1" applyAlignment="1" applyProtection="1">
      <alignment/>
      <protection/>
    </xf>
    <xf numFmtId="0" fontId="10" fillId="0" borderId="38" xfId="56" applyFont="1" applyFill="1" applyBorder="1" applyAlignment="1" applyProtection="1">
      <alignment horizontal="left"/>
      <protection/>
    </xf>
    <xf numFmtId="0" fontId="10" fillId="0" borderId="40" xfId="56" applyFont="1" applyFill="1" applyBorder="1" applyAlignment="1" applyProtection="1">
      <alignment horizontal="left"/>
      <protection/>
    </xf>
    <xf numFmtId="0" fontId="7" fillId="0" borderId="35" xfId="56" applyFont="1" applyFill="1" applyBorder="1" applyAlignment="1" applyProtection="1">
      <alignment horizontal="left"/>
      <protection/>
    </xf>
    <xf numFmtId="0" fontId="7" fillId="0" borderId="25" xfId="56" applyFont="1" applyFill="1" applyBorder="1" applyAlignment="1" applyProtection="1">
      <alignment horizontal="left"/>
      <protection/>
    </xf>
    <xf numFmtId="0" fontId="10" fillId="0" borderId="53" xfId="56" applyFont="1" applyFill="1" applyBorder="1" applyAlignment="1" applyProtection="1">
      <alignment horizontal="left" wrapText="1"/>
      <protection/>
    </xf>
    <xf numFmtId="0" fontId="10" fillId="0" borderId="38" xfId="56" applyFont="1" applyFill="1" applyBorder="1" applyAlignment="1" applyProtection="1">
      <alignment horizontal="left" wrapText="1"/>
      <protection/>
    </xf>
    <xf numFmtId="0" fontId="2" fillId="0" borderId="0" xfId="56" applyFont="1" applyFill="1" applyAlignment="1" applyProtection="1">
      <alignment horizontal="center"/>
      <protection/>
    </xf>
    <xf numFmtId="0" fontId="2" fillId="0" borderId="37" xfId="56" applyFont="1" applyFill="1" applyBorder="1" applyAlignment="1" applyProtection="1">
      <alignment horizontal="center" vertical="center" wrapText="1"/>
      <protection/>
    </xf>
    <xf numFmtId="0" fontId="10" fillId="0" borderId="60" xfId="56" applyFont="1" applyFill="1" applyBorder="1" applyAlignment="1" applyProtection="1">
      <alignment horizontal="center" vertical="center" wrapText="1"/>
      <protection/>
    </xf>
    <xf numFmtId="0" fontId="10" fillId="0" borderId="61" xfId="56" applyFont="1" applyFill="1" applyBorder="1" applyAlignment="1" applyProtection="1">
      <alignment horizontal="center" vertical="center" wrapText="1"/>
      <protection/>
    </xf>
    <xf numFmtId="0" fontId="10" fillId="0" borderId="62" xfId="56" applyFont="1" applyFill="1" applyBorder="1" applyAlignment="1" applyProtection="1">
      <alignment horizontal="center" vertical="center" wrapText="1"/>
      <protection/>
    </xf>
    <xf numFmtId="0" fontId="10" fillId="0" borderId="63" xfId="56" applyFont="1" applyFill="1" applyBorder="1" applyAlignment="1" applyProtection="1">
      <alignment horizontal="center" vertical="center" wrapText="1"/>
      <protection/>
    </xf>
    <xf numFmtId="0" fontId="10" fillId="0" borderId="48" xfId="56" applyFont="1" applyFill="1" applyBorder="1" applyAlignment="1" applyProtection="1">
      <alignment horizontal="center" vertical="center" wrapText="1"/>
      <protection/>
    </xf>
    <xf numFmtId="0" fontId="10" fillId="0" borderId="64" xfId="56" applyFont="1" applyFill="1" applyBorder="1" applyAlignment="1" applyProtection="1">
      <alignment horizontal="center" vertical="center" wrapText="1"/>
      <protection/>
    </xf>
    <xf numFmtId="0" fontId="10" fillId="0" borderId="65" xfId="56" applyFont="1" applyFill="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Нормален 2" xfId="56"/>
    <cellStyle name="Обяснителен текст" xfId="57"/>
    <cellStyle name="Предупредителен текст" xfId="58"/>
    <cellStyle name="Percent" xfId="59"/>
    <cellStyle name="Свързана клетка" xfId="60"/>
    <cellStyle name="Сума"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8"/>
  <sheetViews>
    <sheetView tabSelected="1" zoomScalePageLayoutView="0" workbookViewId="0" topLeftCell="A49">
      <selection activeCell="D58" sqref="D58"/>
    </sheetView>
  </sheetViews>
  <sheetFormatPr defaultColWidth="9.140625" defaultRowHeight="15"/>
  <cols>
    <col min="1" max="2" width="9.140625" style="133" customWidth="1"/>
    <col min="3" max="3" width="8.8515625" style="5" customWidth="1"/>
    <col min="4" max="4" width="59.8515625" style="5" customWidth="1"/>
    <col min="5" max="5" width="10.140625" style="5" customWidth="1"/>
    <col min="6" max="6" width="10.7109375" style="5" customWidth="1"/>
    <col min="7" max="7" width="11.140625" style="5" customWidth="1"/>
    <col min="8" max="8" width="11.8515625" style="5" customWidth="1"/>
    <col min="9" max="16384" width="9.140625" style="5" customWidth="1"/>
  </cols>
  <sheetData>
    <row r="1" spans="3:8" ht="19.5">
      <c r="C1" s="3"/>
      <c r="D1" s="4" t="s">
        <v>9</v>
      </c>
      <c r="E1" s="3"/>
      <c r="F1" s="3"/>
      <c r="G1" s="3"/>
      <c r="H1" s="1" t="s">
        <v>28</v>
      </c>
    </row>
    <row r="2" spans="3:8" ht="19.5">
      <c r="C2" s="3"/>
      <c r="D2" s="4" t="s">
        <v>10</v>
      </c>
      <c r="E2" s="3"/>
      <c r="F2" s="3"/>
      <c r="G2" s="4" t="s">
        <v>11</v>
      </c>
      <c r="H2" s="1"/>
    </row>
    <row r="3" spans="3:8" ht="19.5">
      <c r="C3" s="186" t="s">
        <v>12</v>
      </c>
      <c r="D3" s="186"/>
      <c r="E3" s="186"/>
      <c r="F3" s="186"/>
      <c r="G3" s="186"/>
      <c r="H3" s="186"/>
    </row>
    <row r="4" spans="3:8" ht="45" customHeight="1" thickBot="1">
      <c r="C4" s="187" t="s">
        <v>45</v>
      </c>
      <c r="D4" s="187"/>
      <c r="E4" s="187"/>
      <c r="F4" s="187"/>
      <c r="G4" s="187"/>
      <c r="H4" s="187"/>
    </row>
    <row r="5" spans="1:8" ht="20.25" customHeight="1" thickBot="1">
      <c r="A5" s="134"/>
      <c r="B5" s="135"/>
      <c r="C5" s="188" t="s">
        <v>13</v>
      </c>
      <c r="D5" s="191" t="s">
        <v>14</v>
      </c>
      <c r="E5" s="169" t="s">
        <v>15</v>
      </c>
      <c r="F5" s="166" t="s">
        <v>16</v>
      </c>
      <c r="G5" s="167"/>
      <c r="H5" s="168"/>
    </row>
    <row r="6" spans="1:8" ht="23.25" customHeight="1" thickBot="1">
      <c r="A6" s="136"/>
      <c r="B6" s="137"/>
      <c r="C6" s="189"/>
      <c r="D6" s="192"/>
      <c r="E6" s="194"/>
      <c r="F6" s="169" t="s">
        <v>46</v>
      </c>
      <c r="G6" s="171" t="s">
        <v>17</v>
      </c>
      <c r="H6" s="172"/>
    </row>
    <row r="7" spans="1:8" ht="48" thickBot="1">
      <c r="A7" s="136"/>
      <c r="B7" s="137"/>
      <c r="C7" s="190"/>
      <c r="D7" s="193"/>
      <c r="E7" s="170"/>
      <c r="F7" s="170"/>
      <c r="G7" s="13" t="s">
        <v>24</v>
      </c>
      <c r="H7" s="45" t="s">
        <v>47</v>
      </c>
    </row>
    <row r="8" spans="1:8" ht="19.5" thickBot="1">
      <c r="A8" s="136"/>
      <c r="B8" s="137"/>
      <c r="C8" s="60">
        <v>1</v>
      </c>
      <c r="D8" s="14">
        <v>2</v>
      </c>
      <c r="E8" s="14">
        <v>3</v>
      </c>
      <c r="F8" s="15">
        <v>4</v>
      </c>
      <c r="G8" s="15">
        <v>5</v>
      </c>
      <c r="H8" s="16">
        <v>6</v>
      </c>
    </row>
    <row r="9" spans="1:8" ht="41.25" customHeight="1" thickBot="1">
      <c r="A9" s="138" t="s">
        <v>43</v>
      </c>
      <c r="B9" s="139" t="s">
        <v>44</v>
      </c>
      <c r="C9" s="174" t="s">
        <v>0</v>
      </c>
      <c r="D9" s="175"/>
      <c r="E9" s="17">
        <f>SUM(E10+E12+E17+E21+E23+E34+E31)</f>
        <v>3460401</v>
      </c>
      <c r="F9" s="17">
        <f>SUM(F10+F12+F17+F21+F23+F34+F31)</f>
        <v>508760</v>
      </c>
      <c r="G9" s="17">
        <f>SUM(G10+G12+G17+G21+G23+G34+G31)</f>
        <v>0</v>
      </c>
      <c r="H9" s="17">
        <f>SUM(H10+H12+H17+H21+H23+H34+H31)</f>
        <v>2951641</v>
      </c>
    </row>
    <row r="10" spans="1:8" ht="19.5" thickBot="1">
      <c r="A10" s="138"/>
      <c r="B10" s="139"/>
      <c r="C10" s="164" t="s">
        <v>1</v>
      </c>
      <c r="D10" s="165"/>
      <c r="E10" s="18">
        <f>SUM(E11:E11)</f>
        <v>115344</v>
      </c>
      <c r="F10" s="18">
        <f>SUM(F11:F11)</f>
        <v>115344</v>
      </c>
      <c r="G10" s="18">
        <f>SUM(G11:G11)</f>
        <v>0</v>
      </c>
      <c r="H10" s="18">
        <f>SUM(H11:H11)</f>
        <v>0</v>
      </c>
    </row>
    <row r="11" spans="1:8" ht="32.25" thickBot="1">
      <c r="A11" s="140">
        <v>2123</v>
      </c>
      <c r="B11" s="141" t="s">
        <v>42</v>
      </c>
      <c r="C11" s="123">
        <v>1</v>
      </c>
      <c r="D11" s="124" t="s">
        <v>64</v>
      </c>
      <c r="E11" s="125">
        <f>SUM(F11:H11)</f>
        <v>115344</v>
      </c>
      <c r="F11" s="125">
        <v>115344</v>
      </c>
      <c r="G11" s="126"/>
      <c r="H11" s="126"/>
    </row>
    <row r="12" spans="1:8" ht="19.5" thickBot="1">
      <c r="A12" s="136"/>
      <c r="B12" s="137"/>
      <c r="C12" s="180" t="s">
        <v>21</v>
      </c>
      <c r="D12" s="181"/>
      <c r="E12" s="18">
        <f>SUM(E14:E16)</f>
        <v>1279505</v>
      </c>
      <c r="F12" s="18">
        <f>SUM(F14:F16)</f>
        <v>0</v>
      </c>
      <c r="G12" s="18">
        <f>SUM(G14:G16)</f>
        <v>0</v>
      </c>
      <c r="H12" s="18">
        <f>SUM(H14:H16)</f>
        <v>1279505</v>
      </c>
    </row>
    <row r="13" spans="1:8" ht="19.5" thickBot="1">
      <c r="A13" s="136"/>
      <c r="B13" s="137"/>
      <c r="C13" s="106" t="s">
        <v>2</v>
      </c>
      <c r="D13" s="49"/>
      <c r="E13" s="35"/>
      <c r="F13" s="35"/>
      <c r="G13" s="35"/>
      <c r="H13" s="33"/>
    </row>
    <row r="14" spans="1:8" ht="51" customHeight="1">
      <c r="A14" s="136">
        <v>2283</v>
      </c>
      <c r="B14" s="142" t="s">
        <v>42</v>
      </c>
      <c r="C14" s="96">
        <v>1</v>
      </c>
      <c r="D14" s="107" t="s">
        <v>60</v>
      </c>
      <c r="E14" s="44">
        <f>F14+G14+H14</f>
        <v>732729</v>
      </c>
      <c r="F14" s="98"/>
      <c r="G14" s="98"/>
      <c r="H14" s="99">
        <v>732729</v>
      </c>
    </row>
    <row r="15" spans="1:8" ht="48.75" customHeight="1">
      <c r="A15" s="136">
        <v>2283</v>
      </c>
      <c r="B15" s="142" t="s">
        <v>42</v>
      </c>
      <c r="C15" s="100">
        <v>2</v>
      </c>
      <c r="D15" s="48" t="s">
        <v>61</v>
      </c>
      <c r="E15" s="22">
        <f>F15+G15+H15</f>
        <v>525000</v>
      </c>
      <c r="F15" s="23"/>
      <c r="G15" s="23"/>
      <c r="H15" s="24">
        <v>525000</v>
      </c>
    </row>
    <row r="16" spans="1:16" ht="32.25" thickBot="1">
      <c r="A16" s="136">
        <v>3285</v>
      </c>
      <c r="B16" s="142" t="s">
        <v>42</v>
      </c>
      <c r="C16" s="108">
        <v>3</v>
      </c>
      <c r="D16" s="109" t="s">
        <v>29</v>
      </c>
      <c r="E16" s="43">
        <f>F16+G16+H16</f>
        <v>21776</v>
      </c>
      <c r="F16" s="50"/>
      <c r="G16" s="50"/>
      <c r="H16" s="95">
        <v>21776</v>
      </c>
      <c r="M16" s="8"/>
      <c r="N16" s="8"/>
      <c r="O16" s="8"/>
      <c r="P16" s="7"/>
    </row>
    <row r="17" spans="1:8" s="12" customFormat="1" ht="19.5" thickBot="1">
      <c r="A17" s="143"/>
      <c r="B17" s="144"/>
      <c r="C17" s="180" t="s">
        <v>26</v>
      </c>
      <c r="D17" s="181"/>
      <c r="E17" s="18">
        <f>SUM(E18:E20)</f>
        <v>100000</v>
      </c>
      <c r="F17" s="18">
        <f>SUM(F18:F20)</f>
        <v>20000</v>
      </c>
      <c r="G17" s="18">
        <f>SUM(G18:G20)</f>
        <v>0</v>
      </c>
      <c r="H17" s="18">
        <f>SUM(H18:H20)</f>
        <v>80000</v>
      </c>
    </row>
    <row r="18" spans="1:8" ht="18" customHeight="1">
      <c r="A18" s="136">
        <v>3322</v>
      </c>
      <c r="B18" s="137" t="s">
        <v>42</v>
      </c>
      <c r="C18" s="63" t="s">
        <v>25</v>
      </c>
      <c r="D18" s="30" t="s">
        <v>27</v>
      </c>
      <c r="E18" s="20">
        <f>F18+G18+H18</f>
        <v>80000</v>
      </c>
      <c r="F18" s="31"/>
      <c r="G18" s="31"/>
      <c r="H18" s="21">
        <v>80000</v>
      </c>
    </row>
    <row r="19" spans="1:8" ht="19.5" thickBot="1">
      <c r="A19" s="136">
        <v>2311</v>
      </c>
      <c r="B19" s="137" t="s">
        <v>42</v>
      </c>
      <c r="C19" s="127">
        <v>2</v>
      </c>
      <c r="D19" s="128" t="s">
        <v>69</v>
      </c>
      <c r="E19" s="129">
        <f>SUM(F19:H19)</f>
        <v>15000</v>
      </c>
      <c r="F19" s="129">
        <v>15000</v>
      </c>
      <c r="G19" s="130"/>
      <c r="H19" s="130"/>
    </row>
    <row r="20" spans="1:8" ht="18" customHeight="1" thickBot="1">
      <c r="A20" s="136">
        <v>3322</v>
      </c>
      <c r="B20" s="137" t="s">
        <v>42</v>
      </c>
      <c r="C20" s="87">
        <v>2</v>
      </c>
      <c r="D20" s="54" t="s">
        <v>71</v>
      </c>
      <c r="E20" s="20">
        <f>F20+G20+H20</f>
        <v>5000</v>
      </c>
      <c r="F20" s="117">
        <v>5000</v>
      </c>
      <c r="G20" s="117"/>
      <c r="H20" s="33"/>
    </row>
    <row r="21" spans="1:8" ht="19.5" thickBot="1">
      <c r="A21" s="136"/>
      <c r="B21" s="137"/>
      <c r="C21" s="176" t="s">
        <v>49</v>
      </c>
      <c r="D21" s="177"/>
      <c r="E21" s="88">
        <f>SUM(E22)</f>
        <v>61533</v>
      </c>
      <c r="F21" s="89">
        <f>SUM(F22)</f>
        <v>0</v>
      </c>
      <c r="G21" s="89">
        <f>SUM(G22)</f>
        <v>0</v>
      </c>
      <c r="H21" s="89">
        <f>SUM(H22)</f>
        <v>61533</v>
      </c>
    </row>
    <row r="22" spans="1:8" ht="45.75" customHeight="1" thickBot="1">
      <c r="A22" s="136">
        <v>2412</v>
      </c>
      <c r="B22" s="137" t="s">
        <v>42</v>
      </c>
      <c r="C22" s="76" t="s">
        <v>25</v>
      </c>
      <c r="D22" s="77" t="s">
        <v>48</v>
      </c>
      <c r="E22" s="73">
        <f>SUM(F22:H22)</f>
        <v>61533</v>
      </c>
      <c r="F22" s="74"/>
      <c r="G22" s="74"/>
      <c r="H22" s="75">
        <v>61533</v>
      </c>
    </row>
    <row r="23" spans="1:16" ht="30.75" customHeight="1" thickBot="1">
      <c r="A23" s="136"/>
      <c r="B23" s="137"/>
      <c r="C23" s="178" t="s">
        <v>3</v>
      </c>
      <c r="D23" s="179"/>
      <c r="E23" s="94">
        <f>SUM(E24:E30)</f>
        <v>1872039</v>
      </c>
      <c r="F23" s="94">
        <f>SUM(F24:F30)</f>
        <v>349436</v>
      </c>
      <c r="G23" s="94">
        <f>SUM(G24:G30)</f>
        <v>0</v>
      </c>
      <c r="H23" s="94">
        <f>SUM(H24:H30)</f>
        <v>1522603</v>
      </c>
      <c r="M23" s="7"/>
      <c r="N23" s="7"/>
      <c r="O23" s="7"/>
      <c r="P23" s="7"/>
    </row>
    <row r="24" spans="1:16" ht="63">
      <c r="A24" s="136">
        <v>2606</v>
      </c>
      <c r="B24" s="142" t="s">
        <v>42</v>
      </c>
      <c r="C24" s="96">
        <v>1</v>
      </c>
      <c r="D24" s="97" t="s">
        <v>75</v>
      </c>
      <c r="E24" s="44">
        <f aca="true" t="shared" si="0" ref="E24:E30">F24+G24+H24</f>
        <v>168548</v>
      </c>
      <c r="F24" s="98">
        <v>168548</v>
      </c>
      <c r="G24" s="98"/>
      <c r="H24" s="99"/>
      <c r="M24" s="8"/>
      <c r="N24" s="8"/>
      <c r="O24" s="8"/>
      <c r="P24" s="7"/>
    </row>
    <row r="25" spans="1:16" ht="204.75">
      <c r="A25" s="136">
        <v>2606</v>
      </c>
      <c r="B25" s="142" t="s">
        <v>42</v>
      </c>
      <c r="C25" s="100">
        <v>2</v>
      </c>
      <c r="D25" s="9" t="s">
        <v>66</v>
      </c>
      <c r="E25" s="20">
        <f t="shared" si="0"/>
        <v>150000</v>
      </c>
      <c r="F25" s="23">
        <v>150000</v>
      </c>
      <c r="G25" s="23"/>
      <c r="H25" s="25"/>
      <c r="M25" s="8"/>
      <c r="N25" s="8"/>
      <c r="O25" s="8"/>
      <c r="P25" s="7"/>
    </row>
    <row r="26" spans="1:16" ht="31.5">
      <c r="A26" s="136">
        <v>2606</v>
      </c>
      <c r="B26" s="142" t="s">
        <v>42</v>
      </c>
      <c r="C26" s="101">
        <v>3</v>
      </c>
      <c r="D26" s="78" t="s">
        <v>50</v>
      </c>
      <c r="E26" s="35">
        <f t="shared" si="0"/>
        <v>14408</v>
      </c>
      <c r="F26" s="32"/>
      <c r="G26" s="32"/>
      <c r="H26" s="59">
        <v>14408</v>
      </c>
      <c r="M26" s="8"/>
      <c r="N26" s="8"/>
      <c r="O26" s="8"/>
      <c r="P26" s="7"/>
    </row>
    <row r="27" spans="1:16" ht="31.5">
      <c r="A27" s="136">
        <v>2606</v>
      </c>
      <c r="B27" s="142" t="s">
        <v>42</v>
      </c>
      <c r="C27" s="102">
        <v>4</v>
      </c>
      <c r="D27" s="85" t="s">
        <v>51</v>
      </c>
      <c r="E27" s="26">
        <f t="shared" si="0"/>
        <v>8195</v>
      </c>
      <c r="F27" s="27"/>
      <c r="G27" s="27"/>
      <c r="H27" s="104">
        <v>8195</v>
      </c>
      <c r="M27" s="8"/>
      <c r="N27" s="8"/>
      <c r="O27" s="8"/>
      <c r="P27" s="7"/>
    </row>
    <row r="28" spans="1:16" ht="31.5">
      <c r="A28" s="136">
        <v>2606</v>
      </c>
      <c r="B28" s="142" t="s">
        <v>42</v>
      </c>
      <c r="C28" s="103">
        <v>5</v>
      </c>
      <c r="D28" s="91" t="s">
        <v>62</v>
      </c>
      <c r="E28" s="26">
        <f t="shared" si="0"/>
        <v>500000</v>
      </c>
      <c r="F28" s="92"/>
      <c r="G28" s="92"/>
      <c r="H28" s="105">
        <v>500000</v>
      </c>
      <c r="M28" s="8"/>
      <c r="N28" s="8"/>
      <c r="O28" s="8"/>
      <c r="P28" s="7"/>
    </row>
    <row r="29" spans="1:16" ht="47.25">
      <c r="A29" s="136">
        <v>2606</v>
      </c>
      <c r="B29" s="142" t="s">
        <v>42</v>
      </c>
      <c r="C29" s="103">
        <v>6</v>
      </c>
      <c r="D29" s="93" t="s">
        <v>63</v>
      </c>
      <c r="E29" s="26">
        <f t="shared" si="0"/>
        <v>1000000</v>
      </c>
      <c r="F29" s="92"/>
      <c r="G29" s="92"/>
      <c r="H29" s="105">
        <v>1000000</v>
      </c>
      <c r="M29" s="8"/>
      <c r="N29" s="8"/>
      <c r="O29" s="8"/>
      <c r="P29" s="7"/>
    </row>
    <row r="30" spans="1:16" ht="84" customHeight="1" thickBot="1">
      <c r="A30" s="136">
        <v>2619</v>
      </c>
      <c r="B30" s="142" t="s">
        <v>42</v>
      </c>
      <c r="C30" s="113" t="s">
        <v>73</v>
      </c>
      <c r="D30" s="131" t="s">
        <v>74</v>
      </c>
      <c r="E30" s="26">
        <f t="shared" si="0"/>
        <v>30888</v>
      </c>
      <c r="F30" s="132">
        <v>30888</v>
      </c>
      <c r="G30" s="32"/>
      <c r="H30" s="59"/>
      <c r="M30" s="8"/>
      <c r="N30" s="8"/>
      <c r="O30" s="8"/>
      <c r="P30" s="7"/>
    </row>
    <row r="31" spans="1:16" s="110" customFormat="1" ht="18.75" customHeight="1" thickBot="1">
      <c r="A31" s="145"/>
      <c r="B31" s="146"/>
      <c r="C31" s="176" t="s">
        <v>59</v>
      </c>
      <c r="D31" s="177"/>
      <c r="E31" s="114">
        <f>SUM(E32:E33)</f>
        <v>21980</v>
      </c>
      <c r="F31" s="114">
        <f>SUM(F32:F33)</f>
        <v>13980</v>
      </c>
      <c r="G31" s="114">
        <f>SUM(G32:G33)</f>
        <v>0</v>
      </c>
      <c r="H31" s="114">
        <f>SUM(H32:H33)</f>
        <v>8000</v>
      </c>
      <c r="M31" s="111"/>
      <c r="N31" s="111"/>
      <c r="O31" s="111"/>
      <c r="P31" s="112"/>
    </row>
    <row r="32" spans="1:16" ht="48" customHeight="1">
      <c r="A32" s="147">
        <v>1739</v>
      </c>
      <c r="B32" s="148" t="s">
        <v>42</v>
      </c>
      <c r="C32" s="62">
        <v>1</v>
      </c>
      <c r="D32" s="78" t="s">
        <v>58</v>
      </c>
      <c r="E32" s="35">
        <f>F32+G32+H32</f>
        <v>8000</v>
      </c>
      <c r="F32" s="32"/>
      <c r="G32" s="32"/>
      <c r="H32" s="59">
        <v>8000</v>
      </c>
      <c r="M32" s="8"/>
      <c r="N32" s="8"/>
      <c r="O32" s="8"/>
      <c r="P32" s="7"/>
    </row>
    <row r="33" spans="1:16" ht="48" customHeight="1" thickBot="1">
      <c r="A33" s="149">
        <v>1739</v>
      </c>
      <c r="B33" s="148" t="s">
        <v>42</v>
      </c>
      <c r="C33" s="120">
        <v>2</v>
      </c>
      <c r="D33" s="122" t="s">
        <v>72</v>
      </c>
      <c r="E33" s="57">
        <f>F33+G33+H33</f>
        <v>13980</v>
      </c>
      <c r="F33" s="121">
        <v>13980</v>
      </c>
      <c r="G33" s="121"/>
      <c r="H33" s="121"/>
      <c r="M33" s="8"/>
      <c r="N33" s="8"/>
      <c r="O33" s="8"/>
      <c r="P33" s="7"/>
    </row>
    <row r="34" spans="1:16" ht="19.5" thickBot="1">
      <c r="A34" s="136"/>
      <c r="B34" s="137"/>
      <c r="C34" s="180" t="s">
        <v>4</v>
      </c>
      <c r="D34" s="181"/>
      <c r="E34" s="18">
        <f>SUM(E35:E36)</f>
        <v>10000</v>
      </c>
      <c r="F34" s="18">
        <f>SUM(F35:F36)</f>
        <v>10000</v>
      </c>
      <c r="G34" s="18">
        <f>SUM(G35:G36)</f>
        <v>0</v>
      </c>
      <c r="H34" s="18">
        <f>SUM(H35:H36)</f>
        <v>0</v>
      </c>
      <c r="M34" s="8"/>
      <c r="N34" s="8"/>
      <c r="O34" s="8"/>
      <c r="P34" s="7"/>
    </row>
    <row r="35" spans="1:16" ht="18.75">
      <c r="A35" s="136"/>
      <c r="B35" s="137"/>
      <c r="C35" s="182" t="s">
        <v>2</v>
      </c>
      <c r="D35" s="183"/>
      <c r="E35" s="20"/>
      <c r="F35" s="31"/>
      <c r="G35" s="31"/>
      <c r="H35" s="34"/>
      <c r="M35" s="8"/>
      <c r="N35" s="8"/>
      <c r="O35" s="8"/>
      <c r="P35" s="7"/>
    </row>
    <row r="36" spans="1:16" ht="32.25" thickBot="1">
      <c r="A36" s="136">
        <v>2832</v>
      </c>
      <c r="B36" s="137" t="s">
        <v>42</v>
      </c>
      <c r="C36" s="106">
        <v>1</v>
      </c>
      <c r="D36" s="72" t="s">
        <v>67</v>
      </c>
      <c r="E36" s="86">
        <f>SUM(F36:H36)</f>
        <v>10000</v>
      </c>
      <c r="F36" s="117">
        <v>10000</v>
      </c>
      <c r="G36" s="117"/>
      <c r="H36" s="59"/>
      <c r="M36" s="8"/>
      <c r="N36" s="8"/>
      <c r="O36" s="8"/>
      <c r="P36" s="7"/>
    </row>
    <row r="37" spans="1:8" ht="34.5" customHeight="1" thickBot="1">
      <c r="A37" s="136"/>
      <c r="B37" s="137"/>
      <c r="C37" s="158" t="s">
        <v>5</v>
      </c>
      <c r="D37" s="159"/>
      <c r="E37" s="36">
        <f>SUM(E38+E43+E46+E51+E60+E57)</f>
        <v>588648</v>
      </c>
      <c r="F37" s="36">
        <f>SUM(F38+F43+F46+F51+F60+F57)</f>
        <v>22000</v>
      </c>
      <c r="G37" s="36">
        <f>SUM(G38+G43+G46+G51+G60+G57)</f>
        <v>9320</v>
      </c>
      <c r="H37" s="36">
        <f>SUM(H38+H43+H46+H51+H60+H57)</f>
        <v>557328</v>
      </c>
    </row>
    <row r="38" spans="1:8" ht="19.5" thickBot="1">
      <c r="A38" s="136"/>
      <c r="B38" s="137"/>
      <c r="C38" s="180" t="s">
        <v>1</v>
      </c>
      <c r="D38" s="181"/>
      <c r="E38" s="18">
        <f>SUM(E40:E42)</f>
        <v>63190</v>
      </c>
      <c r="F38" s="18">
        <f>SUM(F40:F42)</f>
        <v>7000</v>
      </c>
      <c r="G38" s="18">
        <f>SUM(G40:G42)</f>
        <v>0</v>
      </c>
      <c r="H38" s="18">
        <f>SUM(H40:H42)</f>
        <v>56190</v>
      </c>
    </row>
    <row r="39" spans="1:8" ht="18.75">
      <c r="A39" s="136"/>
      <c r="B39" s="137"/>
      <c r="C39" s="182" t="s">
        <v>2</v>
      </c>
      <c r="D39" s="183"/>
      <c r="E39" s="20"/>
      <c r="F39" s="31"/>
      <c r="G39" s="31"/>
      <c r="H39" s="34"/>
    </row>
    <row r="40" spans="1:8" ht="18.75">
      <c r="A40" s="150">
        <v>2122</v>
      </c>
      <c r="B40" s="150" t="s">
        <v>37</v>
      </c>
      <c r="C40" s="64">
        <v>1</v>
      </c>
      <c r="D40" s="46" t="s">
        <v>6</v>
      </c>
      <c r="E40" s="22">
        <f>F40+G40+H40</f>
        <v>9000</v>
      </c>
      <c r="F40" s="23">
        <v>3000</v>
      </c>
      <c r="G40" s="23"/>
      <c r="H40" s="24">
        <v>6000</v>
      </c>
    </row>
    <row r="41" spans="1:8" ht="18.75">
      <c r="A41" s="150">
        <v>2122</v>
      </c>
      <c r="B41" s="150" t="s">
        <v>38</v>
      </c>
      <c r="C41" s="64">
        <v>2</v>
      </c>
      <c r="D41" s="46" t="s">
        <v>30</v>
      </c>
      <c r="E41" s="22">
        <f>F41+G41+H41</f>
        <v>4190</v>
      </c>
      <c r="F41" s="23">
        <v>4000</v>
      </c>
      <c r="G41" s="23"/>
      <c r="H41" s="157">
        <v>190</v>
      </c>
    </row>
    <row r="42" spans="1:8" ht="19.5" thickBot="1">
      <c r="A42" s="150">
        <v>2122</v>
      </c>
      <c r="B42" s="150" t="s">
        <v>39</v>
      </c>
      <c r="C42" s="64">
        <v>3</v>
      </c>
      <c r="D42" s="28" t="s">
        <v>22</v>
      </c>
      <c r="E42" s="22">
        <f>F42+G42+H42</f>
        <v>50000</v>
      </c>
      <c r="F42" s="23"/>
      <c r="G42" s="23"/>
      <c r="H42" s="24">
        <v>50000</v>
      </c>
    </row>
    <row r="43" spans="1:8" s="12" customFormat="1" ht="19.5" thickBot="1">
      <c r="A43" s="143"/>
      <c r="B43" s="144"/>
      <c r="C43" s="180" t="s">
        <v>26</v>
      </c>
      <c r="D43" s="181"/>
      <c r="E43" s="18">
        <f>SUM(E44:E45)</f>
        <v>12000</v>
      </c>
      <c r="F43" s="18">
        <f>SUM(F44:F45)</f>
        <v>0</v>
      </c>
      <c r="G43" s="18">
        <f>SUM(G44:G45)</f>
        <v>2000</v>
      </c>
      <c r="H43" s="18">
        <f>SUM(H44:H45)</f>
        <v>10000</v>
      </c>
    </row>
    <row r="44" spans="1:8" s="12" customFormat="1" ht="32.25">
      <c r="A44" s="150">
        <v>2311</v>
      </c>
      <c r="B44" s="150" t="s">
        <v>38</v>
      </c>
      <c r="C44" s="66">
        <v>1</v>
      </c>
      <c r="D44" s="72" t="s">
        <v>55</v>
      </c>
      <c r="E44" s="26">
        <f>F44+G44+H44</f>
        <v>2000</v>
      </c>
      <c r="F44" s="32"/>
      <c r="G44" s="90">
        <v>2000</v>
      </c>
      <c r="H44" s="42"/>
    </row>
    <row r="45" spans="1:8" s="12" customFormat="1" ht="19.5" thickBot="1">
      <c r="A45" s="150">
        <v>2311</v>
      </c>
      <c r="B45" s="150" t="s">
        <v>38</v>
      </c>
      <c r="C45" s="67">
        <v>2</v>
      </c>
      <c r="D45" s="52" t="s">
        <v>31</v>
      </c>
      <c r="E45" s="22">
        <f>F45+G45+H45</f>
        <v>10000</v>
      </c>
      <c r="F45" s="23"/>
      <c r="G45" s="53"/>
      <c r="H45" s="118">
        <v>10000</v>
      </c>
    </row>
    <row r="46" spans="1:8" s="110" customFormat="1" ht="19.5" thickBot="1">
      <c r="A46" s="145"/>
      <c r="B46" s="151"/>
      <c r="C46" s="176" t="s">
        <v>32</v>
      </c>
      <c r="D46" s="177"/>
      <c r="E46" s="88">
        <f>SUM(E47:E50)</f>
        <v>7320</v>
      </c>
      <c r="F46" s="88">
        <f>SUM(F47:F50)</f>
        <v>0</v>
      </c>
      <c r="G46" s="88">
        <f>SUM(G47:G50)</f>
        <v>7320</v>
      </c>
      <c r="H46" s="89">
        <f>SUM(H47:H50)</f>
        <v>0</v>
      </c>
    </row>
    <row r="47" spans="1:8" ht="18.75">
      <c r="A47" s="150">
        <v>1550</v>
      </c>
      <c r="B47" s="150" t="s">
        <v>37</v>
      </c>
      <c r="C47" s="63">
        <v>1</v>
      </c>
      <c r="D47" s="52" t="s">
        <v>33</v>
      </c>
      <c r="E47" s="44">
        <f>F47+G47+H47</f>
        <v>1000</v>
      </c>
      <c r="F47" s="31"/>
      <c r="G47" s="31">
        <v>1000</v>
      </c>
      <c r="H47" s="21"/>
    </row>
    <row r="48" spans="1:8" ht="18.75">
      <c r="A48" s="150">
        <v>1550</v>
      </c>
      <c r="B48" s="150" t="s">
        <v>39</v>
      </c>
      <c r="C48" s="61">
        <v>2</v>
      </c>
      <c r="D48" s="52" t="s">
        <v>34</v>
      </c>
      <c r="E48" s="22">
        <f>F48+G48+H48</f>
        <v>2000</v>
      </c>
      <c r="F48" s="23"/>
      <c r="G48" s="23">
        <v>2000</v>
      </c>
      <c r="H48" s="24"/>
    </row>
    <row r="49" spans="1:8" ht="18.75">
      <c r="A49" s="136">
        <v>1526</v>
      </c>
      <c r="B49" s="137" t="s">
        <v>38</v>
      </c>
      <c r="C49" s="61">
        <v>3</v>
      </c>
      <c r="D49" s="47" t="s">
        <v>65</v>
      </c>
      <c r="E49" s="22">
        <f>F49+G49+H49</f>
        <v>4320</v>
      </c>
      <c r="F49" s="23"/>
      <c r="G49" s="23">
        <v>4320</v>
      </c>
      <c r="H49" s="24"/>
    </row>
    <row r="50" spans="1:8" ht="19.5" thickBot="1">
      <c r="A50" s="136"/>
      <c r="B50" s="137"/>
      <c r="C50" s="65"/>
      <c r="D50" s="54"/>
      <c r="E50" s="43"/>
      <c r="F50" s="50"/>
      <c r="G50" s="50"/>
      <c r="H50" s="51"/>
    </row>
    <row r="51" spans="1:8" ht="30.75" customHeight="1" thickBot="1">
      <c r="A51" s="136"/>
      <c r="B51" s="137"/>
      <c r="C51" s="165" t="s">
        <v>3</v>
      </c>
      <c r="D51" s="173"/>
      <c r="E51" s="19">
        <f>SUM(E52:E56)</f>
        <v>504138</v>
      </c>
      <c r="F51" s="19">
        <f>SUM(F52:F56)</f>
        <v>15000</v>
      </c>
      <c r="G51" s="19">
        <f>SUM(G52:G56)</f>
        <v>0</v>
      </c>
      <c r="H51" s="19">
        <f>SUM(H52:H56)</f>
        <v>489138</v>
      </c>
    </row>
    <row r="52" spans="1:8" ht="18.75">
      <c r="A52" s="136">
        <v>2619</v>
      </c>
      <c r="B52" s="137" t="s">
        <v>38</v>
      </c>
      <c r="C52" s="68">
        <v>1</v>
      </c>
      <c r="D52" s="37" t="s">
        <v>68</v>
      </c>
      <c r="E52" s="26">
        <f>F52+G52+H52</f>
        <v>2500</v>
      </c>
      <c r="F52" s="20">
        <v>2500</v>
      </c>
      <c r="G52" s="20"/>
      <c r="H52" s="21"/>
    </row>
    <row r="53" spans="1:8" ht="16.5" customHeight="1">
      <c r="A53" s="150">
        <v>2619</v>
      </c>
      <c r="B53" s="150" t="s">
        <v>38</v>
      </c>
      <c r="C53" s="64">
        <v>2</v>
      </c>
      <c r="D53" s="46" t="s">
        <v>70</v>
      </c>
      <c r="E53" s="22">
        <f>F53+G53+H53</f>
        <v>2500</v>
      </c>
      <c r="F53" s="23">
        <v>2500</v>
      </c>
      <c r="G53" s="23"/>
      <c r="H53" s="24"/>
    </row>
    <row r="54" spans="1:8" ht="30" customHeight="1">
      <c r="A54" s="150">
        <v>2623</v>
      </c>
      <c r="B54" s="150" t="s">
        <v>39</v>
      </c>
      <c r="C54" s="64">
        <v>3</v>
      </c>
      <c r="D54" s="28" t="s">
        <v>52</v>
      </c>
      <c r="E54" s="22">
        <f>F54+G54+H54</f>
        <v>6000</v>
      </c>
      <c r="F54" s="27"/>
      <c r="G54" s="27"/>
      <c r="H54" s="29">
        <v>6000</v>
      </c>
    </row>
    <row r="55" spans="1:8" ht="32.25">
      <c r="A55" s="150">
        <v>2606</v>
      </c>
      <c r="B55" s="150" t="s">
        <v>40</v>
      </c>
      <c r="C55" s="69">
        <v>4</v>
      </c>
      <c r="D55" s="2" t="s">
        <v>20</v>
      </c>
      <c r="E55" s="26">
        <f>F55+G55+H55</f>
        <v>478138</v>
      </c>
      <c r="F55" s="26"/>
      <c r="G55" s="26"/>
      <c r="H55" s="29">
        <v>478138</v>
      </c>
    </row>
    <row r="56" spans="1:8" ht="32.25" thickBot="1">
      <c r="A56" s="136">
        <v>2624</v>
      </c>
      <c r="B56" s="137" t="s">
        <v>40</v>
      </c>
      <c r="C56" s="69">
        <v>5</v>
      </c>
      <c r="D56" s="2" t="s">
        <v>56</v>
      </c>
      <c r="E56" s="26">
        <f>F56+G56+H56</f>
        <v>15000</v>
      </c>
      <c r="F56" s="26">
        <v>10000</v>
      </c>
      <c r="G56" s="26"/>
      <c r="H56" s="29">
        <v>5000</v>
      </c>
    </row>
    <row r="57" spans="1:8" s="110" customFormat="1" ht="19.5" thickBot="1">
      <c r="A57" s="145"/>
      <c r="B57" s="151"/>
      <c r="C57" s="184" t="s">
        <v>53</v>
      </c>
      <c r="D57" s="185"/>
      <c r="E57" s="89">
        <f>SUM(E58:E59)</f>
        <v>2000</v>
      </c>
      <c r="F57" s="89">
        <f>SUM(F58:F59)</f>
        <v>0</v>
      </c>
      <c r="G57" s="89">
        <f>SUM(G58:G59)</f>
        <v>0</v>
      </c>
      <c r="H57" s="89">
        <f>SUM(H58:H59)</f>
        <v>2000</v>
      </c>
    </row>
    <row r="58" spans="1:8" ht="18.75">
      <c r="A58" s="150">
        <v>2740</v>
      </c>
      <c r="B58" s="150" t="s">
        <v>38</v>
      </c>
      <c r="C58" s="70" t="s">
        <v>25</v>
      </c>
      <c r="D58" s="58" t="s">
        <v>54</v>
      </c>
      <c r="E58" s="35">
        <f>SUM(F58:H58)</f>
        <v>2000</v>
      </c>
      <c r="F58" s="35"/>
      <c r="G58" s="35"/>
      <c r="H58" s="33">
        <v>2000</v>
      </c>
    </row>
    <row r="59" spans="1:8" ht="19.5" thickBot="1">
      <c r="A59" s="136"/>
      <c r="B59" s="137"/>
      <c r="C59" s="115"/>
      <c r="D59" s="56"/>
      <c r="E59" s="57">
        <f>SUM(F59:H59)</f>
        <v>0</v>
      </c>
      <c r="F59" s="57"/>
      <c r="G59" s="57"/>
      <c r="H59" s="116"/>
    </row>
    <row r="60" spans="1:8" s="12" customFormat="1" ht="19.5" thickBot="1">
      <c r="A60" s="143"/>
      <c r="B60" s="144"/>
      <c r="C60" s="180" t="s">
        <v>4</v>
      </c>
      <c r="D60" s="181"/>
      <c r="E60" s="18">
        <f>SUM(E61:E61)</f>
        <v>0</v>
      </c>
      <c r="F60" s="18">
        <f>SUM(F61:F61)</f>
        <v>0</v>
      </c>
      <c r="G60" s="18">
        <f>SUM(G61:G61)</f>
        <v>0</v>
      </c>
      <c r="H60" s="19">
        <f>SUM(H61:H61)</f>
        <v>0</v>
      </c>
    </row>
    <row r="61" spans="1:8" ht="19.5" thickBot="1">
      <c r="A61" s="136"/>
      <c r="B61" s="137"/>
      <c r="C61" s="63"/>
      <c r="D61" s="55"/>
      <c r="E61" s="20"/>
      <c r="F61" s="20"/>
      <c r="G61" s="20"/>
      <c r="H61" s="21"/>
    </row>
    <row r="62" spans="1:8" ht="44.25" customHeight="1" thickBot="1">
      <c r="A62" s="136"/>
      <c r="B62" s="137"/>
      <c r="C62" s="158" t="s">
        <v>7</v>
      </c>
      <c r="D62" s="159"/>
      <c r="E62" s="17">
        <f>SUM(E63+E68+E66+E70)</f>
        <v>100921</v>
      </c>
      <c r="F62" s="17">
        <f>SUM(F63+F68+F66+F70)</f>
        <v>49340</v>
      </c>
      <c r="G62" s="17">
        <f>SUM(G63+G68+G66+G70)</f>
        <v>0</v>
      </c>
      <c r="H62" s="17">
        <f>SUM(H63+H68+H66+H70)</f>
        <v>51581</v>
      </c>
    </row>
    <row r="63" spans="1:8" ht="19.5" thickBot="1">
      <c r="A63" s="136"/>
      <c r="B63" s="137"/>
      <c r="C63" s="164" t="s">
        <v>1</v>
      </c>
      <c r="D63" s="165"/>
      <c r="E63" s="18">
        <f>SUM(E64)</f>
        <v>20000</v>
      </c>
      <c r="F63" s="18">
        <f>SUM(F64)</f>
        <v>20000</v>
      </c>
      <c r="G63" s="18">
        <f>SUM(G64)</f>
        <v>0</v>
      </c>
      <c r="H63" s="18">
        <f>SUM(H64)</f>
        <v>0</v>
      </c>
    </row>
    <row r="64" spans="1:8" ht="48.75" thickBot="1">
      <c r="A64" s="150">
        <v>2122</v>
      </c>
      <c r="B64" s="150" t="s">
        <v>41</v>
      </c>
      <c r="C64" s="119">
        <v>1</v>
      </c>
      <c r="D64" s="79" t="s">
        <v>57</v>
      </c>
      <c r="E64" s="18">
        <f>SUM(F64:H64)</f>
        <v>20000</v>
      </c>
      <c r="F64" s="84">
        <v>20000</v>
      </c>
      <c r="G64" s="18"/>
      <c r="H64" s="19"/>
    </row>
    <row r="65" spans="1:8" ht="19.5" thickBot="1">
      <c r="A65" s="136"/>
      <c r="B65" s="137"/>
      <c r="C65" s="71"/>
      <c r="D65" s="80"/>
      <c r="E65" s="18"/>
      <c r="F65" s="18"/>
      <c r="G65" s="18"/>
      <c r="H65" s="19"/>
    </row>
    <row r="66" spans="1:8" ht="19.5" thickBot="1">
      <c r="A66" s="136"/>
      <c r="B66" s="137"/>
      <c r="C66" s="160" t="s">
        <v>19</v>
      </c>
      <c r="D66" s="161"/>
      <c r="E66" s="38">
        <f>SUM(E67)</f>
        <v>0</v>
      </c>
      <c r="F66" s="38">
        <f>SUM(F67)</f>
        <v>0</v>
      </c>
      <c r="G66" s="38">
        <f>SUM(G67)</f>
        <v>0</v>
      </c>
      <c r="H66" s="38">
        <f>SUM(H67)</f>
        <v>0</v>
      </c>
    </row>
    <row r="67" spans="1:8" ht="19.5" thickBot="1">
      <c r="A67" s="136"/>
      <c r="B67" s="137"/>
      <c r="C67" s="162" t="s">
        <v>2</v>
      </c>
      <c r="D67" s="163"/>
      <c r="E67" s="39"/>
      <c r="F67" s="40"/>
      <c r="G67" s="40"/>
      <c r="H67" s="41"/>
    </row>
    <row r="68" spans="1:8" ht="31.5" customHeight="1" thickBot="1">
      <c r="A68" s="136"/>
      <c r="B68" s="137"/>
      <c r="C68" s="165" t="s">
        <v>3</v>
      </c>
      <c r="D68" s="173"/>
      <c r="E68" s="18">
        <f>SUM(E69)</f>
        <v>55921</v>
      </c>
      <c r="F68" s="18">
        <f>SUM(F69)</f>
        <v>19640</v>
      </c>
      <c r="G68" s="18">
        <f>SUM(G69)</f>
        <v>0</v>
      </c>
      <c r="H68" s="18">
        <f>SUM(H69)</f>
        <v>36281</v>
      </c>
    </row>
    <row r="69" spans="1:8" ht="19.5" thickBot="1">
      <c r="A69" s="150">
        <v>2619</v>
      </c>
      <c r="B69" s="150" t="s">
        <v>41</v>
      </c>
      <c r="C69" s="62">
        <v>1</v>
      </c>
      <c r="D69" s="81" t="s">
        <v>18</v>
      </c>
      <c r="E69" s="35">
        <f>F69+G69+H69</f>
        <v>55921</v>
      </c>
      <c r="F69" s="32">
        <v>19640</v>
      </c>
      <c r="G69" s="32"/>
      <c r="H69" s="33">
        <v>36281</v>
      </c>
    </row>
    <row r="70" spans="1:8" s="110" customFormat="1" ht="19.5" thickBot="1">
      <c r="A70" s="152"/>
      <c r="B70" s="153"/>
      <c r="C70" s="176" t="s">
        <v>4</v>
      </c>
      <c r="D70" s="177"/>
      <c r="E70" s="89">
        <f>SUM(E71)</f>
        <v>25000</v>
      </c>
      <c r="F70" s="89">
        <f>SUM(F71)</f>
        <v>9700</v>
      </c>
      <c r="G70" s="89">
        <f>SUM(G71)</f>
        <v>0</v>
      </c>
      <c r="H70" s="89">
        <f>SUM(H71)</f>
        <v>15300</v>
      </c>
    </row>
    <row r="71" spans="1:8" ht="33" thickBot="1">
      <c r="A71" s="150">
        <v>2832</v>
      </c>
      <c r="B71" s="150" t="s">
        <v>41</v>
      </c>
      <c r="C71" s="62">
        <v>1</v>
      </c>
      <c r="D71" s="72" t="s">
        <v>35</v>
      </c>
      <c r="E71" s="35">
        <f>SUM(F71:H71)</f>
        <v>25000</v>
      </c>
      <c r="F71" s="32">
        <v>9700</v>
      </c>
      <c r="G71" s="32"/>
      <c r="H71" s="33">
        <v>15300</v>
      </c>
    </row>
    <row r="72" spans="1:8" ht="19.5" thickBot="1">
      <c r="A72" s="154"/>
      <c r="B72" s="155"/>
      <c r="C72" s="82"/>
      <c r="D72" s="83" t="s">
        <v>8</v>
      </c>
      <c r="E72" s="18">
        <f>SUM(E9+E37+E62)</f>
        <v>4149970</v>
      </c>
      <c r="F72" s="18">
        <f>SUM(F9+F37+F62)</f>
        <v>580100</v>
      </c>
      <c r="G72" s="18">
        <f>SUM(G9+G37+G62)</f>
        <v>9320</v>
      </c>
      <c r="H72" s="19">
        <f>SUM(H9+H37+H62)</f>
        <v>3560550</v>
      </c>
    </row>
    <row r="73" spans="1:8" ht="19.5">
      <c r="A73" s="156"/>
      <c r="B73" s="156"/>
      <c r="C73" s="6"/>
      <c r="D73" s="10"/>
      <c r="E73" s="11"/>
      <c r="F73" s="11"/>
      <c r="G73" s="11"/>
      <c r="H73" s="11"/>
    </row>
    <row r="74" spans="3:8" ht="19.5">
      <c r="C74" s="6"/>
      <c r="D74" s="10"/>
      <c r="E74" s="11"/>
      <c r="F74" s="11"/>
      <c r="G74" s="11"/>
      <c r="H74" s="11"/>
    </row>
    <row r="75" spans="3:8" ht="19.5">
      <c r="C75" s="6"/>
      <c r="D75" s="10"/>
      <c r="E75" s="11"/>
      <c r="F75" s="11"/>
      <c r="G75" s="11"/>
      <c r="H75" s="11"/>
    </row>
    <row r="77" ht="18.75">
      <c r="D77" s="5" t="s">
        <v>36</v>
      </c>
    </row>
    <row r="78" ht="18.75">
      <c r="D78" s="5" t="s">
        <v>23</v>
      </c>
    </row>
  </sheetData>
  <sheetProtection/>
  <mergeCells count="31">
    <mergeCell ref="C17:D17"/>
    <mergeCell ref="C60:D60"/>
    <mergeCell ref="C70:D70"/>
    <mergeCell ref="C31:D31"/>
    <mergeCell ref="C10:D10"/>
    <mergeCell ref="C3:H3"/>
    <mergeCell ref="C4:H4"/>
    <mergeCell ref="C5:C7"/>
    <mergeCell ref="D5:D7"/>
    <mergeCell ref="E5:E7"/>
    <mergeCell ref="C12:D12"/>
    <mergeCell ref="C21:D21"/>
    <mergeCell ref="C23:D23"/>
    <mergeCell ref="C34:D34"/>
    <mergeCell ref="C35:D35"/>
    <mergeCell ref="C57:D57"/>
    <mergeCell ref="C68:D68"/>
    <mergeCell ref="C37:D37"/>
    <mergeCell ref="C38:D38"/>
    <mergeCell ref="C39:D39"/>
    <mergeCell ref="C43:D43"/>
    <mergeCell ref="C62:D62"/>
    <mergeCell ref="C66:D66"/>
    <mergeCell ref="C67:D67"/>
    <mergeCell ref="C63:D63"/>
    <mergeCell ref="F5:H5"/>
    <mergeCell ref="F6:F7"/>
    <mergeCell ref="G6:H6"/>
    <mergeCell ref="C51:D51"/>
    <mergeCell ref="C9:D9"/>
    <mergeCell ref="C46:D46"/>
  </mergeCells>
  <printOptions/>
  <pageMargins left="0.7086614173228347" right="0.7086614173228347" top="0.7480314960629921" bottom="0.7480314960629921" header="0.31496062992125984" footer="0.31496062992125984"/>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cp:lastModifiedBy>
  <cp:lastPrinted>2020-05-26T08:47:38Z</cp:lastPrinted>
  <dcterms:created xsi:type="dcterms:W3CDTF">2006-09-15T15:00:00Z</dcterms:created>
  <dcterms:modified xsi:type="dcterms:W3CDTF">2020-12-22T13:19:23Z</dcterms:modified>
  <cp:category/>
  <cp:version/>
  <cp:contentType/>
  <cp:contentStatus/>
</cp:coreProperties>
</file>